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menicky\Documents\MZ\usb\Rozpočet mesta 2025\"/>
    </mc:Choice>
  </mc:AlternateContent>
  <bookViews>
    <workbookView xWindow="0" yWindow="0" windowWidth="23040" windowHeight="9084"/>
  </bookViews>
  <sheets>
    <sheet name="Bežné príjmy" sheetId="1" r:id="rId1"/>
    <sheet name="bežné výdavky" sheetId="2" r:id="rId2"/>
    <sheet name="kapitálové príjmy" sheetId="3" r:id="rId3"/>
    <sheet name="kapitálové výdavky" sheetId="4" r:id="rId4"/>
    <sheet name="Fin operácie - príjmy" sheetId="5" r:id="rId5"/>
    <sheet name="Finančné operácie - výdavky" sheetId="6" r:id="rId6"/>
    <sheet name="HOSP." sheetId="7" r:id="rId7"/>
    <sheet name="Zdroje krytia" sheetId="8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" i="6" l="1"/>
  <c r="Q13" i="6" s="1"/>
  <c r="P5" i="6"/>
  <c r="P13" i="6" s="1"/>
  <c r="O5" i="6"/>
  <c r="O13" i="6" s="1"/>
  <c r="N5" i="6"/>
  <c r="N13" i="6" s="1"/>
  <c r="M5" i="6"/>
  <c r="M13" i="6" s="1"/>
  <c r="L5" i="6"/>
  <c r="L13" i="6" s="1"/>
  <c r="K5" i="6"/>
  <c r="K13" i="6" s="1"/>
  <c r="J5" i="6"/>
  <c r="J13" i="6" s="1"/>
  <c r="I5" i="6"/>
  <c r="I13" i="6" s="1"/>
  <c r="H5" i="6"/>
  <c r="H13" i="6" s="1"/>
  <c r="G5" i="6"/>
  <c r="G13" i="6" s="1"/>
  <c r="F5" i="6"/>
  <c r="F13" i="6" s="1"/>
  <c r="E5" i="6"/>
  <c r="E13" i="6" s="1"/>
  <c r="D5" i="6"/>
  <c r="D13" i="6" s="1"/>
  <c r="T21" i="5"/>
  <c r="S21" i="5"/>
  <c r="R21" i="5"/>
  <c r="G12" i="5"/>
  <c r="Q11" i="5"/>
  <c r="Q21" i="5" s="1"/>
  <c r="P11" i="5"/>
  <c r="P21" i="5" s="1"/>
  <c r="O11" i="5"/>
  <c r="O21" i="5" s="1"/>
  <c r="N11" i="5"/>
  <c r="N21" i="5" s="1"/>
  <c r="M11" i="5"/>
  <c r="M21" i="5" s="1"/>
  <c r="L11" i="5"/>
  <c r="L21" i="5" s="1"/>
  <c r="K11" i="5"/>
  <c r="K21" i="5" s="1"/>
  <c r="J11" i="5"/>
  <c r="J21" i="5" s="1"/>
  <c r="I11" i="5"/>
  <c r="I21" i="5" s="1"/>
  <c r="H11" i="5"/>
  <c r="H21" i="5" s="1"/>
  <c r="G11" i="5"/>
  <c r="G21" i="5" s="1"/>
  <c r="D11" i="5"/>
  <c r="D21" i="5" s="1"/>
  <c r="Q4" i="5"/>
  <c r="P4" i="5"/>
  <c r="O4" i="5"/>
  <c r="N4" i="5"/>
  <c r="M4" i="5"/>
  <c r="L4" i="5"/>
  <c r="K4" i="5"/>
  <c r="J4" i="5"/>
  <c r="I4" i="5"/>
  <c r="H4" i="5"/>
  <c r="G4" i="5"/>
  <c r="F4" i="5"/>
  <c r="F21" i="5" s="1"/>
  <c r="E4" i="5"/>
  <c r="E21" i="5" s="1"/>
  <c r="D4" i="5"/>
  <c r="Q144" i="4"/>
  <c r="O137" i="4"/>
  <c r="L137" i="4"/>
  <c r="K137" i="4"/>
  <c r="J137" i="4"/>
  <c r="I137" i="4"/>
  <c r="K132" i="4"/>
  <c r="M116" i="4"/>
  <c r="L116" i="4"/>
  <c r="K116" i="4"/>
  <c r="M114" i="4"/>
  <c r="M107" i="4"/>
  <c r="L107" i="4"/>
  <c r="K107" i="4"/>
  <c r="M99" i="4"/>
  <c r="L99" i="4"/>
  <c r="K99" i="4"/>
  <c r="M72" i="4"/>
  <c r="L72" i="4"/>
  <c r="K72" i="4"/>
  <c r="M68" i="4"/>
  <c r="L68" i="4"/>
  <c r="K68" i="4"/>
  <c r="M60" i="4"/>
  <c r="L60" i="4"/>
  <c r="K60" i="4"/>
  <c r="M51" i="4"/>
  <c r="L51" i="4"/>
  <c r="K51" i="4"/>
  <c r="M30" i="4"/>
  <c r="L30" i="4"/>
  <c r="K30" i="4"/>
  <c r="M12" i="4"/>
  <c r="K12" i="4"/>
  <c r="M9" i="4"/>
  <c r="K9" i="4"/>
  <c r="E1" i="2"/>
</calcChain>
</file>

<file path=xl/sharedStrings.xml><?xml version="1.0" encoding="utf-8"?>
<sst xmlns="http://schemas.openxmlformats.org/spreadsheetml/2006/main" count="756" uniqueCount="450">
  <si>
    <t>Bežné príjmy</t>
  </si>
  <si>
    <t>Kategória</t>
  </si>
  <si>
    <t>Položka</t>
  </si>
  <si>
    <t>U k a z o v a t e ľ</t>
  </si>
  <si>
    <t>čerpanie k 31.12.2006</t>
  </si>
  <si>
    <t>čerpanie k 31.12.2007</t>
  </si>
  <si>
    <t>čerpanie k 31.12.2008</t>
  </si>
  <si>
    <t>čerpanie k 31.12.2009</t>
  </si>
  <si>
    <t>čerpanie k 31.12.2010</t>
  </si>
  <si>
    <t>Čerpanie rozpočtu 2011</t>
  </si>
  <si>
    <t>Čerpanie rozpočtu 2012</t>
  </si>
  <si>
    <t>Čerpanie rozpočtu 2013</t>
  </si>
  <si>
    <t>Čerpanie rozpočtu 2014</t>
  </si>
  <si>
    <t>Čerpanie rozpočtu 2015</t>
  </si>
  <si>
    <t>Čerpanie rozpočtu 2016</t>
  </si>
  <si>
    <t>Čerpanie rozpočtu 2017</t>
  </si>
  <si>
    <t>Čerpanie rozpočtu 2018</t>
  </si>
  <si>
    <t>Čerpanie rozpočtu 2019</t>
  </si>
  <si>
    <t>Čerpanie rozpočtu 2020</t>
  </si>
  <si>
    <t>Čerpanie rozpočtu 2021</t>
  </si>
  <si>
    <t>Čerpanie rozpočtu 2022</t>
  </si>
  <si>
    <t>Predpoklad  2024</t>
  </si>
  <si>
    <t>Návrh rozpočtu 2025</t>
  </si>
  <si>
    <t>Index rastu</t>
  </si>
  <si>
    <t>Návrh rozpočtu 2026</t>
  </si>
  <si>
    <t>Návrh rozpočtu 2027</t>
  </si>
  <si>
    <t>Daňové príjmy</t>
  </si>
  <si>
    <t>dane z príj.,ziskov kapitalového majetku</t>
  </si>
  <si>
    <t>Výnos dane z príjmov poukázaný územnej samospráve</t>
  </si>
  <si>
    <t>a</t>
  </si>
  <si>
    <t>b</t>
  </si>
  <si>
    <t>c</t>
  </si>
  <si>
    <t>d</t>
  </si>
  <si>
    <t>Dane z majetku</t>
  </si>
  <si>
    <t>daň z nehnuteľnosti</t>
  </si>
  <si>
    <t xml:space="preserve">    - z pozemkov</t>
  </si>
  <si>
    <t xml:space="preserve">    - zo stavieb</t>
  </si>
  <si>
    <t xml:space="preserve">    - z bytov</t>
  </si>
  <si>
    <t>Domáce dane na tovary a služby</t>
  </si>
  <si>
    <t>dane za špecifické služby</t>
  </si>
  <si>
    <t>Za psa FO a PO</t>
  </si>
  <si>
    <t>Za zábavné hracie prístroje</t>
  </si>
  <si>
    <t>Za predajné automaty</t>
  </si>
  <si>
    <t>Daň za ubytovanie</t>
  </si>
  <si>
    <t xml:space="preserve">Za záber VP </t>
  </si>
  <si>
    <t>Príjem za TKO FO</t>
  </si>
  <si>
    <t>Príjem za TKO PO</t>
  </si>
  <si>
    <t>Nedaňové príjmy</t>
  </si>
  <si>
    <t>príjmy z podnikania a vlastníctva majetku</t>
  </si>
  <si>
    <t xml:space="preserve"> </t>
  </si>
  <si>
    <t>Dividendy</t>
  </si>
  <si>
    <t>Odvod zisku Staveb.prevádzkareň s.r.o</t>
  </si>
  <si>
    <t>Odvod zo zisku Lesy mesta Levoča</t>
  </si>
  <si>
    <t>príjmy z vlastníctva</t>
  </si>
  <si>
    <t xml:space="preserve">     z prenajatých pozemkov a budov PO</t>
  </si>
  <si>
    <t xml:space="preserve">     z prenajatých pozemkov a budov FO</t>
  </si>
  <si>
    <t xml:space="preserve">     z prenájmu nehnuteľností HPZ</t>
  </si>
  <si>
    <t xml:space="preserve">     z prenájmu bytov </t>
  </si>
  <si>
    <t xml:space="preserve">     z prenájmu nebyt. priestorov</t>
  </si>
  <si>
    <t xml:space="preserve">     z prenájmu soc. bytov</t>
  </si>
  <si>
    <t>administra .a iné popl. a platby z toho:</t>
  </si>
  <si>
    <t>Administratívne poplatky</t>
  </si>
  <si>
    <t xml:space="preserve">     správne poplatky</t>
  </si>
  <si>
    <t xml:space="preserve">     právne zastupovanie</t>
  </si>
  <si>
    <t xml:space="preserve">     pokuty, penále, vecné bremená</t>
  </si>
  <si>
    <t>Poplatky a platby z nepr. a náh.pr.služ.</t>
  </si>
  <si>
    <t>Príjem za opatrovateľskú službu</t>
  </si>
  <si>
    <t>Za propagáciu</t>
  </si>
  <si>
    <t>Obce TKO</t>
  </si>
  <si>
    <t>Za stravné v Jedálni-šek</t>
  </si>
  <si>
    <t>Potraviny - jedáleň</t>
  </si>
  <si>
    <t>Potraviny - školské jedálne</t>
  </si>
  <si>
    <t>Za stravné ostatné -zamestnanci</t>
  </si>
  <si>
    <t>Príjem za  Detské Jasle</t>
  </si>
  <si>
    <t>Bytové priestory</t>
  </si>
  <si>
    <t>Nebytové priestory</t>
  </si>
  <si>
    <t>Za predaj tovarov a služieb</t>
  </si>
  <si>
    <t>Školné</t>
  </si>
  <si>
    <t>Ďalšie admin.a iné poplatky a platby</t>
  </si>
  <si>
    <t xml:space="preserve">     za znečistenie ovzdušia</t>
  </si>
  <si>
    <t>Úroky z domac.úverov, pôžič. a vkladov</t>
  </si>
  <si>
    <t>Uroky z účtov finančného hospodárenia</t>
  </si>
  <si>
    <t>Iné nedaňové príjmy</t>
  </si>
  <si>
    <t>Odvod z výťažku 5%</t>
  </si>
  <si>
    <t>Poistné</t>
  </si>
  <si>
    <t>0,5% - výťažok z lotérie</t>
  </si>
  <si>
    <t>Ostatné  - obce zmluva TKO</t>
  </si>
  <si>
    <t>Granty a transfery</t>
  </si>
  <si>
    <t>Tuzemské bežné granty a transfery</t>
  </si>
  <si>
    <t>Granty</t>
  </si>
  <si>
    <t xml:space="preserve">Dar "Dni Majstra Pavla" </t>
  </si>
  <si>
    <t>Transfery na rovnakej úrovni</t>
  </si>
  <si>
    <t>Transfer na matričnú činnosť</t>
  </si>
  <si>
    <t>Transfer na školstvo</t>
  </si>
  <si>
    <t>Transfer na stavebný úrad</t>
  </si>
  <si>
    <t>Transfer na školský úrad</t>
  </si>
  <si>
    <t>Transfer na ŠFRB</t>
  </si>
  <si>
    <t>Transfer na prídavky na deti</t>
  </si>
  <si>
    <t>Transfer na dávku v hmotnej núdzi</t>
  </si>
  <si>
    <t>Transfer na aktivačnú činnosť</t>
  </si>
  <si>
    <t>Transfer KÚCD a PK</t>
  </si>
  <si>
    <t>Ochrana životného prostredia</t>
  </si>
  <si>
    <t>Komunitná a terénna sociálna práca</t>
  </si>
  <si>
    <t>Transfer REGOB</t>
  </si>
  <si>
    <t>Vojnové hroby</t>
  </si>
  <si>
    <t>Chránené dielne</t>
  </si>
  <si>
    <t xml:space="preserve">Miestna občianska poriadková služba </t>
  </si>
  <si>
    <t>MK Kostol sv. Jakuba</t>
  </si>
  <si>
    <t>Dotácia cesty</t>
  </si>
  <si>
    <t>Modernizácia zberného dvora</t>
  </si>
  <si>
    <t>NMP č.43,51</t>
  </si>
  <si>
    <t>Akčný plán</t>
  </si>
  <si>
    <t>MK Oprava parkanového múru</t>
  </si>
  <si>
    <t xml:space="preserve">Osobitný príjemca </t>
  </si>
  <si>
    <t>Osobitný príjemca - mesto</t>
  </si>
  <si>
    <t xml:space="preserve">Karpatské klim. mestečká </t>
  </si>
  <si>
    <t>Dotácia ŠR - školstvo</t>
  </si>
  <si>
    <t>MK Radnica a zvonica NMP č.2</t>
  </si>
  <si>
    <t xml:space="preserve">vzdelávanie seniorov </t>
  </si>
  <si>
    <t xml:space="preserve">Kultúra- puto spájajúce obyvateľov vidieka </t>
  </si>
  <si>
    <t>Prestavba NMP - I.etapa - Exter. manaž.</t>
  </si>
  <si>
    <t>Rekultivácia skládky - Dlhé Stráže (02..)</t>
  </si>
  <si>
    <t>opatrovateľska služba</t>
  </si>
  <si>
    <t>ostatné</t>
  </si>
  <si>
    <t>Zahraničné granty</t>
  </si>
  <si>
    <t>Bežné</t>
  </si>
  <si>
    <t>Bežné príjmy celkom</t>
  </si>
  <si>
    <t>Bežné výdavky</t>
  </si>
  <si>
    <t>Funkčná klasifikácia</t>
  </si>
  <si>
    <t>Ukazovateľ</t>
  </si>
  <si>
    <t>Čerpanie rozpočtu 2006</t>
  </si>
  <si>
    <t>Čerpanie rozpočtu 2007</t>
  </si>
  <si>
    <t>Čerpanie rozpočtu 2008</t>
  </si>
  <si>
    <t>Čerpanie rozpočtu 2009</t>
  </si>
  <si>
    <t>Čerpanie rozpočtu 2010</t>
  </si>
  <si>
    <t>01.1.1.</t>
  </si>
  <si>
    <t>Výdavky verejnej správy, finančná a rozp.</t>
  </si>
  <si>
    <t>mzdy</t>
  </si>
  <si>
    <t>poistné</t>
  </si>
  <si>
    <t>tovary a služby</t>
  </si>
  <si>
    <t>bežné transfery</t>
  </si>
  <si>
    <t>01.1.2</t>
  </si>
  <si>
    <t xml:space="preserve">Finanč.a rozpočt.oblasť </t>
  </si>
  <si>
    <t>Auditorská činnosť</t>
  </si>
  <si>
    <t>Poplatky banke</t>
  </si>
  <si>
    <t>Daň z príjmu</t>
  </si>
  <si>
    <t>01.3.3</t>
  </si>
  <si>
    <t>Iné všeobecné služby-matrika</t>
  </si>
  <si>
    <t>01.6.0</t>
  </si>
  <si>
    <t>REGOB</t>
  </si>
  <si>
    <t>voľby</t>
  </si>
  <si>
    <t>01.7.0</t>
  </si>
  <si>
    <t>Transakcie verejného dlhu</t>
  </si>
  <si>
    <t>Splátka úrokov bankám</t>
  </si>
  <si>
    <t>02.2.0.</t>
  </si>
  <si>
    <t>Vojenská obrana</t>
  </si>
  <si>
    <t>Civilná ochrana</t>
  </si>
  <si>
    <t>03.1.0</t>
  </si>
  <si>
    <t>Policajné služby-mestská polícia</t>
  </si>
  <si>
    <t>03.2.0</t>
  </si>
  <si>
    <t>Požiarna ochrana</t>
  </si>
  <si>
    <t>Požiarná ochrana</t>
  </si>
  <si>
    <t>04.1.2.</t>
  </si>
  <si>
    <t>Aktivačná činnosť - koordinátori</t>
  </si>
  <si>
    <t>04.2.1</t>
  </si>
  <si>
    <t>Veterinárna oblasť</t>
  </si>
  <si>
    <t>Veterinár. oblasť /odchyt  psov/</t>
  </si>
  <si>
    <t>04.4.3</t>
  </si>
  <si>
    <t>Stavebný úrad</t>
  </si>
  <si>
    <t>Meštiansky dom, NMP 43</t>
  </si>
  <si>
    <t>Meštiansky dom, NMP 51</t>
  </si>
  <si>
    <t>04.5.1</t>
  </si>
  <si>
    <t>Doprava</t>
  </si>
  <si>
    <t>Údržba ciest - Technické služby</t>
  </si>
  <si>
    <t>Zrážková voda - TS</t>
  </si>
  <si>
    <t>Dopravné značenie</t>
  </si>
  <si>
    <t>Parkovné</t>
  </si>
  <si>
    <t>Cestná doprava / transfer SAD /</t>
  </si>
  <si>
    <t>04.7.3</t>
  </si>
  <si>
    <t>Cestovný ruch</t>
  </si>
  <si>
    <t xml:space="preserve">Informačná kancelária </t>
  </si>
  <si>
    <t>Propagácia, reklama a inzercia</t>
  </si>
  <si>
    <t>Projekt - rozvoj turizmu v regióne</t>
  </si>
  <si>
    <t>UNESCO</t>
  </si>
  <si>
    <t>Partnerské mestá</t>
  </si>
  <si>
    <t>Slovenské kráľovské mestá</t>
  </si>
  <si>
    <t xml:space="preserve">členské </t>
  </si>
  <si>
    <t>Medzinárodný zraz turistov</t>
  </si>
  <si>
    <t>Značenie Levočské vrchy</t>
  </si>
  <si>
    <t>Lyžiarske trate</t>
  </si>
  <si>
    <t>04.9.0</t>
  </si>
  <si>
    <t>Chránená dielňa</t>
  </si>
  <si>
    <t>05.1.0</t>
  </si>
  <si>
    <t>Nakladanie s odpadmi</t>
  </si>
  <si>
    <t>Tranfer na Technické služby</t>
  </si>
  <si>
    <t>630</t>
  </si>
  <si>
    <t>ČOV, parkoviská - stočné</t>
  </si>
  <si>
    <t>skládka KO D.Stráže</t>
  </si>
  <si>
    <t>05.2.0</t>
  </si>
  <si>
    <t>Nakladanie s odpadovými vodami</t>
  </si>
  <si>
    <t>0</t>
  </si>
  <si>
    <t>05.4.0</t>
  </si>
  <si>
    <t xml:space="preserve">Životné prostredie </t>
  </si>
  <si>
    <t>Protipovodňové aktivity</t>
  </si>
  <si>
    <t>06.1.0</t>
  </si>
  <si>
    <t>Štátny fond rozvoja bývania</t>
  </si>
  <si>
    <t>06.2.0</t>
  </si>
  <si>
    <t>Rozvoj obcí</t>
  </si>
  <si>
    <t>Kostol sv. Jakuba</t>
  </si>
  <si>
    <t>obnova oddychovej zóny Schiessplatz</t>
  </si>
  <si>
    <t>oddychová zóna</t>
  </si>
  <si>
    <t>modernizácia verejných priestranstiev</t>
  </si>
  <si>
    <t>úprava verejných priestranstiev</t>
  </si>
  <si>
    <t>Strelecká bašta</t>
  </si>
  <si>
    <t>Hradobný múr</t>
  </si>
  <si>
    <t>Obnova hradobného múru</t>
  </si>
  <si>
    <t xml:space="preserve">Prestavba NMP I. etapa </t>
  </si>
  <si>
    <t xml:space="preserve">Znalecký posudok </t>
  </si>
  <si>
    <t>projekty</t>
  </si>
  <si>
    <t>Štúrová ulica</t>
  </si>
  <si>
    <t>Oplotenie zimného štadióna</t>
  </si>
  <si>
    <t>Hnedý priemyselný park</t>
  </si>
  <si>
    <t>Verejná zeleň - Technické služby</t>
  </si>
  <si>
    <t>06.3.0</t>
  </si>
  <si>
    <t>Zásobovanie vodou</t>
  </si>
  <si>
    <t>Voda - Lev.Lúky</t>
  </si>
  <si>
    <t>06.4.0</t>
  </si>
  <si>
    <t>Verejné osvetlenie</t>
  </si>
  <si>
    <t>Oprava VO</t>
  </si>
  <si>
    <t>Technické služby</t>
  </si>
  <si>
    <t>06.6.0</t>
  </si>
  <si>
    <t>Bývanie a občianska vybavenosť</t>
  </si>
  <si>
    <t>Vodná nádrž Levoča</t>
  </si>
  <si>
    <t>NMP 2 Radnica otvorená komunitám</t>
  </si>
  <si>
    <t>Radnica s areálom na NMP č.2</t>
  </si>
  <si>
    <t>Obnova NKP mestské opevnenie</t>
  </si>
  <si>
    <t>Meštiansky dom, NMP 52</t>
  </si>
  <si>
    <t>07.4.0</t>
  </si>
  <si>
    <t>Ochrana, podpora a rozvoj ver.zdravia</t>
  </si>
  <si>
    <t>Covid - výdavky</t>
  </si>
  <si>
    <t>08.1.0</t>
  </si>
  <si>
    <t>Transfery pre šport a telovýchovu</t>
  </si>
  <si>
    <t xml:space="preserve">Transfer pre TS </t>
  </si>
  <si>
    <t>Nájom TS</t>
  </si>
  <si>
    <t>Bežecký areál - dotácia</t>
  </si>
  <si>
    <t>Ostat.trans.pre šport a telových.</t>
  </si>
  <si>
    <t>08.2.0</t>
  </si>
  <si>
    <t>Kultúrne služby</t>
  </si>
  <si>
    <t>Náklady na obradné siene / APO/</t>
  </si>
  <si>
    <t xml:space="preserve">Dni Majstra Pavla </t>
  </si>
  <si>
    <t>Dni Majstra Pavla - MsKS</t>
  </si>
  <si>
    <t>ostatné kultúrne podujatia</t>
  </si>
  <si>
    <t>Ostatné transfery na  kultúru</t>
  </si>
  <si>
    <t>OZ Levočan</t>
  </si>
  <si>
    <t>Transfery na  kultúru - FS Levočan</t>
  </si>
  <si>
    <t>kultúrno - spoločenské aktivíty</t>
  </si>
  <si>
    <t>Transfer pre MsKS</t>
  </si>
  <si>
    <t>Divadlo - MsKS</t>
  </si>
  <si>
    <t>MsKS - oprava podlahy(kongres. sála)</t>
  </si>
  <si>
    <t>Knižnica - MsKS</t>
  </si>
  <si>
    <t>Galéria - MsKS</t>
  </si>
  <si>
    <t>Kino - MsKS</t>
  </si>
  <si>
    <t>08.3.0.</t>
  </si>
  <si>
    <t xml:space="preserve">Vysielacie a vydavateľské služby </t>
  </si>
  <si>
    <t>Vysielanie mestskej televízie</t>
  </si>
  <si>
    <t>LIM</t>
  </si>
  <si>
    <t>08.4.0</t>
  </si>
  <si>
    <t>Náboženské a iné spoločenské služby</t>
  </si>
  <si>
    <t>Transfer pre členské ZMOS a ostatné</t>
  </si>
  <si>
    <t>Vojnové hroby TS</t>
  </si>
  <si>
    <t>Technické služby-cint. služby</t>
  </si>
  <si>
    <t>Transfer pre ostat. spol. služby</t>
  </si>
  <si>
    <t>09.</t>
  </si>
  <si>
    <t>Školstvo</t>
  </si>
  <si>
    <t>Školský úrad</t>
  </si>
  <si>
    <t>Rozpočet školstva</t>
  </si>
  <si>
    <t>Náklady na školstvo-prenes. výkon</t>
  </si>
  <si>
    <t>Náklady na školstvo-originál. výkon</t>
  </si>
  <si>
    <t>Projekty - školy</t>
  </si>
  <si>
    <t>Voľnočasové aktivity CVČ</t>
  </si>
  <si>
    <t xml:space="preserve">ZUŠ Levoča </t>
  </si>
  <si>
    <t>ZŠ Francisciho - udržba</t>
  </si>
  <si>
    <t>Neštátne školstvo</t>
  </si>
  <si>
    <t>09.6.0.</t>
  </si>
  <si>
    <t>Náklady na  stredisko služieb škole</t>
  </si>
  <si>
    <t>odchodné, odstupné, nemocenské</t>
  </si>
  <si>
    <t>10.2.0.</t>
  </si>
  <si>
    <t>Zariadenia sociálnych služieb - staroba</t>
  </si>
  <si>
    <t>Náklady na jedáleň</t>
  </si>
  <si>
    <t>Náklady na Klub dôchodcov</t>
  </si>
  <si>
    <t>Ďalšie služby - opatrovateľská služba</t>
  </si>
  <si>
    <t>zariadenie opatrovateľ.služby</t>
  </si>
  <si>
    <t>10.4.0.</t>
  </si>
  <si>
    <t>Detské jasle</t>
  </si>
  <si>
    <t>10.7.0.</t>
  </si>
  <si>
    <t>Prísp. neštát. subjekt.- pomoc občanom v hmotnej a sociálnej núdzi</t>
  </si>
  <si>
    <t>Terénna soc. Práca, komunitná práca</t>
  </si>
  <si>
    <t>Prídavky na deti</t>
  </si>
  <si>
    <t>Potravinová pomoc</t>
  </si>
  <si>
    <t>Stravovanie HMNU</t>
  </si>
  <si>
    <t>Osobitný príjemca -mesto</t>
  </si>
  <si>
    <t>Školské potreby - HMNU</t>
  </si>
  <si>
    <t>Jednorazová dávka primator</t>
  </si>
  <si>
    <t>Rozpočet bež. výdavky celkom</t>
  </si>
  <si>
    <t xml:space="preserve">kapitalové príjmy </t>
  </si>
  <si>
    <t>Príjem z predaja kapitálových aktív</t>
  </si>
  <si>
    <r>
      <t xml:space="preserve">    </t>
    </r>
    <r>
      <rPr>
        <sz val="10"/>
        <rFont val="Arial CE"/>
        <family val="2"/>
        <charset val="238"/>
      </rPr>
      <t xml:space="preserve"> z predaja budov</t>
    </r>
  </si>
  <si>
    <t xml:space="preserve">     z predaja nehmotného majetku</t>
  </si>
  <si>
    <t xml:space="preserve">     z predaja hnuteľného majetku</t>
  </si>
  <si>
    <t>Príjem z predaja pozemkov</t>
  </si>
  <si>
    <t>z pozemkov</t>
  </si>
  <si>
    <t>Levočská Dolina (Suchý)</t>
  </si>
  <si>
    <t>ul. V. Greschika – garáže</t>
  </si>
  <si>
    <t>Levočské Lúky majetkoprávne vysp.</t>
  </si>
  <si>
    <t>ostatné príjmy</t>
  </si>
  <si>
    <t>Kapitalové granty a transfery</t>
  </si>
  <si>
    <t>Dom meštiansky na NMP č.47 - obnova objektu</t>
  </si>
  <si>
    <t>Rekonštrukcia multifunkčného ihriska ZŠ G. Haina</t>
  </si>
  <si>
    <t>Kapitálové</t>
  </si>
  <si>
    <t>Karpatské klim. mestečká</t>
  </si>
  <si>
    <t>Kapitalové príjmy celkom</t>
  </si>
  <si>
    <t>Kapitálové príjmy</t>
  </si>
  <si>
    <t>Výdavky kapitálového rozpočtu</t>
  </si>
  <si>
    <t>Rozpočet 2015</t>
  </si>
  <si>
    <t>Predpoklad 2024</t>
  </si>
  <si>
    <t>Verejná správa</t>
  </si>
  <si>
    <t>Policajné služby</t>
  </si>
  <si>
    <t>auto</t>
  </si>
  <si>
    <t>Výstavba</t>
  </si>
  <si>
    <t>Projektová dokumentácia</t>
  </si>
  <si>
    <t>NMP č.4</t>
  </si>
  <si>
    <t xml:space="preserve">PD Košická ulica č. 26 </t>
  </si>
  <si>
    <t>Kostol sv. Jakuba - veža</t>
  </si>
  <si>
    <t>Hradby</t>
  </si>
  <si>
    <t>Klietka hamby</t>
  </si>
  <si>
    <t>Fontána dobročinnosti</t>
  </si>
  <si>
    <t>Fasáda NMP 50</t>
  </si>
  <si>
    <t>Radnica a Zvonica NMP 2</t>
  </si>
  <si>
    <t>Doprava-výstavba a oprava ciest</t>
  </si>
  <si>
    <t>Cesta ul. Okružná</t>
  </si>
  <si>
    <t>Prístupový chodník/schodisko Pod vinicou</t>
  </si>
  <si>
    <t>PD - cesta Mariánska hora</t>
  </si>
  <si>
    <t>MPV  - cesta Mariánska hora</t>
  </si>
  <si>
    <t>cesta Mariánska hora</t>
  </si>
  <si>
    <t>Nákladanie s odpadmi</t>
  </si>
  <si>
    <t>Sanácia miest s nelegálnym odpadom</t>
  </si>
  <si>
    <t>Prestavba zberných miest</t>
  </si>
  <si>
    <t>Príspevok pre TS</t>
  </si>
  <si>
    <t>Univerzálny vyklápač</t>
  </si>
  <si>
    <t>Rozvoj bývania</t>
  </si>
  <si>
    <t>územný plán</t>
  </si>
  <si>
    <t>Príspevok pre TS nákup profesionálnej kosačky</t>
  </si>
  <si>
    <t>Ortofomapa</t>
  </si>
  <si>
    <t>MPV Plantáže</t>
  </si>
  <si>
    <t>Kaplnka Levočské Lúky, NN prípojka</t>
  </si>
  <si>
    <t>Dom meštiansky na NMP č.47 - stavebný dozor</t>
  </si>
  <si>
    <t>Dom meštiansky na NMP č.47 - autorský dozor</t>
  </si>
  <si>
    <t>07.1.2</t>
  </si>
  <si>
    <t>Ine zdravotnícke služby</t>
  </si>
  <si>
    <t>Centrum integrovanej zdrav. starostlivosti</t>
  </si>
  <si>
    <t>08.2.0.9</t>
  </si>
  <si>
    <t>Rekreačné a športové služby</t>
  </si>
  <si>
    <t>08.2.0.</t>
  </si>
  <si>
    <t>08.4.0.</t>
  </si>
  <si>
    <t xml:space="preserve">ZŠ G. Haina - ŠJ </t>
  </si>
  <si>
    <t>ZŠ G. Haina</t>
  </si>
  <si>
    <t>MŠ G. Haina</t>
  </si>
  <si>
    <t>Rekonštrukcia - spolufinancovanie</t>
  </si>
  <si>
    <t>10.7.0</t>
  </si>
  <si>
    <t>Rozpočet kapitál. výdavky celkom</t>
  </si>
  <si>
    <t>Fin operácie - príjmy</t>
  </si>
  <si>
    <t>Finančné operácie</t>
  </si>
  <si>
    <t>Krátkodobé úvery</t>
  </si>
  <si>
    <t>úver - refinancovanie</t>
  </si>
  <si>
    <t>Úver ŠFRB</t>
  </si>
  <si>
    <t>úver byty</t>
  </si>
  <si>
    <t xml:space="preserve">Dlhodobé úvery </t>
  </si>
  <si>
    <t>Prevod - dlhodobé úvery 2022</t>
  </si>
  <si>
    <t>fond nevyčerpaných dotácií</t>
  </si>
  <si>
    <t xml:space="preserve">predaj akcií </t>
  </si>
  <si>
    <t>zábezpeky</t>
  </si>
  <si>
    <t>Prevod investičný fond</t>
  </si>
  <si>
    <t>Prevod rezervný fond</t>
  </si>
  <si>
    <t>Finančné operácie celkom</t>
  </si>
  <si>
    <t>01.7</t>
  </si>
  <si>
    <t>Splácanie bankových úverov dlhodobých</t>
  </si>
  <si>
    <t>Splácanie bankových úverov krátkodobých</t>
  </si>
  <si>
    <t>Splácanie bankových úverov ŠFRB</t>
  </si>
  <si>
    <t>Prevod na fond nevyčerpaných dotácií</t>
  </si>
  <si>
    <t xml:space="preserve">REKAPITULÁCIA  PRÍJMOV  A  VÝDAVKOV </t>
  </si>
  <si>
    <t>Príjmy bežného rozpočtu</t>
  </si>
  <si>
    <t>Výdavky bežného rozpočtu</t>
  </si>
  <si>
    <t>Prebytok/schodok bežného hospodárenia</t>
  </si>
  <si>
    <t>Príjmy kapitáloveho rozpočtu</t>
  </si>
  <si>
    <t>Prebytok/schodok kapitálového hospodárenia</t>
  </si>
  <si>
    <t>Príjmy - finančné operácie</t>
  </si>
  <si>
    <t>Výdavky - finančné operácie</t>
  </si>
  <si>
    <t>Prebytok/schodok finančného hospodárenia</t>
  </si>
  <si>
    <t>Rekapitulácia</t>
  </si>
  <si>
    <t>Prebytok/schodok  hospodárenia</t>
  </si>
  <si>
    <t>rek.a moder. MK s prítomnosťou MRK</t>
  </si>
  <si>
    <t xml:space="preserve">rek. severozápadnej radiály - staveb. práce </t>
  </si>
  <si>
    <t xml:space="preserve">rek. severozápadnej radiály - staveb. dozor </t>
  </si>
  <si>
    <t>cyklochodník III.etapa</t>
  </si>
  <si>
    <t>Výsatavba elektronabíjacích staníc</t>
  </si>
  <si>
    <t>Výstavba kontajnerových stojísk</t>
  </si>
  <si>
    <t>Výstavba bytových domov</t>
  </si>
  <si>
    <t>Výstavba bytových domov - tech. infraštruktúra</t>
  </si>
  <si>
    <t>Výstavba bytových domov - PD</t>
  </si>
  <si>
    <t>Ihrisko pre každého -  sídl. Pod vinicou</t>
  </si>
  <si>
    <t>VO a kamerový systém - sídl. Pod Vincou</t>
  </si>
  <si>
    <t xml:space="preserve">Revitalizácia amfiteátra v Levoči </t>
  </si>
  <si>
    <t>Revitalizácia amfiteátra v Levoči- stavebný dozor</t>
  </si>
  <si>
    <t>Revitalizácia amfiteátra v Levoči- autorský dozor</t>
  </si>
  <si>
    <t>Odstránenie hav. stavu parkanového múru</t>
  </si>
  <si>
    <t>Výstavba bytových domov - inžinierska činnosť</t>
  </si>
  <si>
    <t xml:space="preserve">Rek. Multifun. ihriska ZŠ G. Haina staveb. dozor </t>
  </si>
  <si>
    <t>Prevod - dlhodobé úvery 2024</t>
  </si>
  <si>
    <t>Kapitálový rozpočet - zdroje krytia</t>
  </si>
  <si>
    <t>Zdroje krytia</t>
  </si>
  <si>
    <t>spolu</t>
  </si>
  <si>
    <t>prebytok BR</t>
  </si>
  <si>
    <t>kapitálové príjmy</t>
  </si>
  <si>
    <t>granty a transfery</t>
  </si>
  <si>
    <t>Fond nevyčerp. dot.</t>
  </si>
  <si>
    <t>fondové účty</t>
  </si>
  <si>
    <t>úver ŠFRB</t>
  </si>
  <si>
    <t>úver dlhodobý 2022</t>
  </si>
  <si>
    <t>úver dlhodobý 2024</t>
  </si>
  <si>
    <t>úver dlhodobý 2025</t>
  </si>
  <si>
    <t>krátkodobý úver</t>
  </si>
  <si>
    <t>Kapitál. výdavky celkom</t>
  </si>
  <si>
    <t>Skutočnosť 2023</t>
  </si>
  <si>
    <t>Zvesené:</t>
  </si>
  <si>
    <t>Vyvesené: 22.11.2024</t>
  </si>
  <si>
    <t>skutočnosť 2023</t>
  </si>
  <si>
    <t xml:space="preserve">Výdavkové finančné operácie </t>
  </si>
  <si>
    <t>Rek. Ružová ul.</t>
  </si>
  <si>
    <t>Materské školy</t>
  </si>
  <si>
    <t>Petang</t>
  </si>
  <si>
    <t>Ing. Miroslav Vilkovský , MBA</t>
  </si>
  <si>
    <t>primátor mesta</t>
  </si>
  <si>
    <t>skutočnosť 2022</t>
  </si>
  <si>
    <t>Skutočnosť 2022</t>
  </si>
  <si>
    <t>Dlhodobé úvery 2024</t>
  </si>
  <si>
    <t>Schválený rozpočet 2024</t>
  </si>
  <si>
    <t>rek.a moder. MK s prítomnosťou MRK– stavebný dozor</t>
  </si>
  <si>
    <t>Výstavba elektronabíjacích staníc</t>
  </si>
  <si>
    <t>Odstránenie hav. stavu parkanového múru -Bašta -dom 649/11</t>
  </si>
  <si>
    <t>Odstránenie hav. stavu parkanového múru-klasicistický pavilónik – Menhardská brána - Bašta -dom 649/11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</si>
</sst>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\ _S_k"/>
  </numFmts>
  <fonts count="38" x14ac:knownFonts="1"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indexed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sz val="10"/>
      <name val="Arial"/>
      <family val="2"/>
    </font>
    <font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b/>
      <sz val="11"/>
      <name val="Arial CE"/>
      <charset val="238"/>
    </font>
    <font>
      <sz val="10"/>
      <name val="Arial"/>
      <family val="2"/>
      <charset val="238"/>
    </font>
    <font>
      <b/>
      <sz val="12"/>
      <name val="Arial CE"/>
      <charset val="238"/>
    </font>
    <font>
      <b/>
      <sz val="12"/>
      <name val="Arial"/>
      <family val="2"/>
      <charset val="238"/>
    </font>
    <font>
      <b/>
      <sz val="9"/>
      <name val="Arial CE"/>
      <family val="2"/>
      <charset val="238"/>
    </font>
    <font>
      <b/>
      <sz val="11"/>
      <color indexed="8"/>
      <name val="Arial CE"/>
      <family val="2"/>
      <charset val="238"/>
    </font>
    <font>
      <sz val="10"/>
      <color indexed="8"/>
      <name val="Arial CE"/>
      <family val="2"/>
      <charset val="238"/>
    </font>
    <font>
      <sz val="10"/>
      <color indexed="8"/>
      <name val="Arial CE"/>
      <charset val="238"/>
    </font>
    <font>
      <b/>
      <sz val="11"/>
      <color indexed="8"/>
      <name val="Arial CE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 CE"/>
      <charset val="238"/>
    </font>
    <font>
      <b/>
      <sz val="10"/>
      <name val="Arial"/>
      <family val="2"/>
    </font>
    <font>
      <sz val="10"/>
      <color rgb="FFFF0000"/>
      <name val="Arial CE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indexed="8"/>
      <name val="Arial CE"/>
      <family val="2"/>
      <charset val="238"/>
    </font>
    <font>
      <b/>
      <sz val="14"/>
      <name val="Arial CE"/>
      <family val="2"/>
      <charset val="238"/>
    </font>
    <font>
      <sz val="11"/>
      <name val="Arial CE"/>
      <charset val="238"/>
    </font>
    <font>
      <sz val="10"/>
      <color indexed="10"/>
      <name val="Arial CE"/>
      <charset val="238"/>
    </font>
    <font>
      <sz val="11"/>
      <name val="Arial CE"/>
      <family val="2"/>
      <charset val="238"/>
    </font>
    <font>
      <b/>
      <sz val="11"/>
      <name val="Arial"/>
      <family val="2"/>
    </font>
    <font>
      <sz val="10"/>
      <color indexed="10"/>
      <name val="Arial"/>
      <family val="2"/>
    </font>
    <font>
      <b/>
      <i/>
      <sz val="12"/>
      <name val="Arial"/>
      <family val="2"/>
      <charset val="238"/>
    </font>
    <font>
      <b/>
      <sz val="18"/>
      <name val="Arial"/>
      <family val="2"/>
      <charset val="238"/>
    </font>
    <font>
      <sz val="10"/>
      <color rgb="FFFF0000"/>
      <name val="Arial CE"/>
      <charset val="238"/>
    </font>
    <font>
      <b/>
      <sz val="13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943">
    <xf numFmtId="0" fontId="0" fillId="0" borderId="0" xfId="0"/>
    <xf numFmtId="0" fontId="1" fillId="0" borderId="1" xfId="0" applyFont="1" applyBorder="1" applyAlignment="1"/>
    <xf numFmtId="3" fontId="1" fillId="0" borderId="1" xfId="0" applyNumberFormat="1" applyFont="1" applyBorder="1" applyAlignment="1"/>
    <xf numFmtId="0" fontId="6" fillId="0" borderId="12" xfId="0" applyFont="1" applyFill="1" applyBorder="1" applyAlignment="1">
      <alignment horizontal="center"/>
    </xf>
    <xf numFmtId="3" fontId="6" fillId="0" borderId="15" xfId="0" applyNumberFormat="1" applyFont="1" applyFill="1" applyBorder="1"/>
    <xf numFmtId="4" fontId="6" fillId="0" borderId="15" xfId="0" applyNumberFormat="1" applyFont="1" applyFill="1" applyBorder="1"/>
    <xf numFmtId="4" fontId="6" fillId="0" borderId="16" xfId="0" applyNumberFormat="1" applyFont="1" applyFill="1" applyBorder="1"/>
    <xf numFmtId="3" fontId="6" fillId="0" borderId="16" xfId="0" applyNumberFormat="1" applyFont="1" applyFill="1" applyBorder="1"/>
    <xf numFmtId="4" fontId="6" fillId="0" borderId="17" xfId="0" applyNumberFormat="1" applyFont="1" applyFill="1" applyBorder="1"/>
    <xf numFmtId="3" fontId="6" fillId="0" borderId="18" xfId="0" applyNumberFormat="1" applyFont="1" applyFill="1" applyBorder="1"/>
    <xf numFmtId="0" fontId="7" fillId="0" borderId="19" xfId="0" applyFont="1" applyFill="1" applyBorder="1" applyAlignment="1">
      <alignment horizontal="center"/>
    </xf>
    <xf numFmtId="3" fontId="7" fillId="0" borderId="17" xfId="0" applyNumberFormat="1" applyFont="1" applyFill="1" applyBorder="1"/>
    <xf numFmtId="4" fontId="7" fillId="0" borderId="17" xfId="0" applyNumberFormat="1" applyFont="1" applyFill="1" applyBorder="1"/>
    <xf numFmtId="4" fontId="7" fillId="0" borderId="22" xfId="0" applyNumberFormat="1" applyFont="1" applyFill="1" applyBorder="1"/>
    <xf numFmtId="3" fontId="7" fillId="0" borderId="22" xfId="0" applyNumberFormat="1" applyFont="1" applyFill="1" applyBorder="1"/>
    <xf numFmtId="4" fontId="8" fillId="0" borderId="23" xfId="0" applyNumberFormat="1" applyFont="1" applyBorder="1"/>
    <xf numFmtId="3" fontId="1" fillId="0" borderId="24" xfId="0" applyNumberFormat="1" applyFont="1" applyBorder="1"/>
    <xf numFmtId="0" fontId="11" fillId="0" borderId="21" xfId="0" applyFont="1" applyFill="1" applyBorder="1"/>
    <xf numFmtId="0" fontId="11" fillId="0" borderId="23" xfId="0" applyFont="1" applyFill="1" applyBorder="1"/>
    <xf numFmtId="3" fontId="11" fillId="0" borderId="23" xfId="0" applyNumberFormat="1" applyFont="1" applyFill="1" applyBorder="1"/>
    <xf numFmtId="3" fontId="11" fillId="0" borderId="20" xfId="0" applyNumberFormat="1" applyFont="1" applyFill="1" applyBorder="1"/>
    <xf numFmtId="4" fontId="9" fillId="0" borderId="20" xfId="0" applyNumberFormat="1" applyFont="1" applyFill="1" applyBorder="1"/>
    <xf numFmtId="3" fontId="9" fillId="0" borderId="20" xfId="0" applyNumberFormat="1" applyFont="1" applyFill="1" applyBorder="1"/>
    <xf numFmtId="3" fontId="8" fillId="0" borderId="23" xfId="0" applyNumberFormat="1" applyFont="1" applyBorder="1"/>
    <xf numFmtId="3" fontId="0" fillId="0" borderId="24" xfId="0" applyNumberFormat="1" applyFont="1" applyBorder="1"/>
    <xf numFmtId="0" fontId="11" fillId="0" borderId="28" xfId="0" applyFont="1" applyFill="1" applyBorder="1"/>
    <xf numFmtId="3" fontId="11" fillId="0" borderId="28" xfId="0" applyNumberFormat="1" applyFont="1" applyFill="1" applyBorder="1"/>
    <xf numFmtId="3" fontId="11" fillId="0" borderId="29" xfId="0" applyNumberFormat="1" applyFont="1" applyFill="1" applyBorder="1"/>
    <xf numFmtId="4" fontId="9" fillId="0" borderId="29" xfId="0" applyNumberFormat="1" applyFont="1" applyFill="1" applyBorder="1"/>
    <xf numFmtId="3" fontId="9" fillId="0" borderId="29" xfId="0" applyNumberFormat="1" applyFont="1" applyFill="1" applyBorder="1"/>
    <xf numFmtId="4" fontId="8" fillId="0" borderId="30" xfId="0" applyNumberFormat="1" applyFont="1" applyBorder="1"/>
    <xf numFmtId="3" fontId="8" fillId="0" borderId="30" xfId="0" applyNumberFormat="1" applyFont="1" applyBorder="1"/>
    <xf numFmtId="3" fontId="8" fillId="0" borderId="31" xfId="0" applyNumberFormat="1" applyFont="1" applyBorder="1"/>
    <xf numFmtId="0" fontId="11" fillId="0" borderId="32" xfId="0" applyFont="1" applyFill="1" applyBorder="1"/>
    <xf numFmtId="3" fontId="11" fillId="0" borderId="32" xfId="0" applyNumberFormat="1" applyFont="1" applyFill="1" applyBorder="1"/>
    <xf numFmtId="3" fontId="11" fillId="0" borderId="33" xfId="0" applyNumberFormat="1" applyFont="1" applyFill="1" applyBorder="1"/>
    <xf numFmtId="4" fontId="9" fillId="0" borderId="33" xfId="0" applyNumberFormat="1" applyFont="1" applyFill="1" applyBorder="1"/>
    <xf numFmtId="3" fontId="9" fillId="0" borderId="33" xfId="0" applyNumberFormat="1" applyFont="1" applyFill="1" applyBorder="1"/>
    <xf numFmtId="4" fontId="8" fillId="0" borderId="32" xfId="0" applyNumberFormat="1" applyFont="1" applyBorder="1"/>
    <xf numFmtId="3" fontId="8" fillId="0" borderId="32" xfId="0" applyNumberFormat="1" applyFont="1" applyBorder="1"/>
    <xf numFmtId="3" fontId="8" fillId="0" borderId="34" xfId="0" applyNumberFormat="1" applyFont="1" applyBorder="1"/>
    <xf numFmtId="0" fontId="11" fillId="0" borderId="36" xfId="0" applyFont="1" applyFill="1" applyBorder="1"/>
    <xf numFmtId="3" fontId="11" fillId="0" borderId="36" xfId="0" applyNumberFormat="1" applyFont="1" applyFill="1" applyBorder="1"/>
    <xf numFmtId="3" fontId="11" fillId="0" borderId="37" xfId="0" applyNumberFormat="1" applyFont="1" applyFill="1" applyBorder="1"/>
    <xf numFmtId="4" fontId="9" fillId="0" borderId="37" xfId="0" applyNumberFormat="1" applyFont="1" applyFill="1" applyBorder="1"/>
    <xf numFmtId="3" fontId="9" fillId="0" borderId="37" xfId="0" applyNumberFormat="1" applyFont="1" applyFill="1" applyBorder="1"/>
    <xf numFmtId="4" fontId="8" fillId="0" borderId="38" xfId="0" applyNumberFormat="1" applyFont="1" applyBorder="1"/>
    <xf numFmtId="3" fontId="8" fillId="0" borderId="38" xfId="0" applyNumberFormat="1" applyFont="1" applyBorder="1"/>
    <xf numFmtId="3" fontId="8" fillId="0" borderId="39" xfId="0" applyNumberFormat="1" applyFont="1" applyBorder="1"/>
    <xf numFmtId="0" fontId="7" fillId="0" borderId="40" xfId="0" applyFont="1" applyFill="1" applyBorder="1" applyAlignment="1">
      <alignment horizontal="center"/>
    </xf>
    <xf numFmtId="3" fontId="12" fillId="0" borderId="23" xfId="0" applyNumberFormat="1" applyFont="1" applyFill="1" applyBorder="1"/>
    <xf numFmtId="4" fontId="12" fillId="0" borderId="23" xfId="0" applyNumberFormat="1" applyFont="1" applyFill="1" applyBorder="1"/>
    <xf numFmtId="4" fontId="12" fillId="0" borderId="20" xfId="0" applyNumberFormat="1" applyFont="1" applyFill="1" applyBorder="1"/>
    <xf numFmtId="3" fontId="12" fillId="0" borderId="20" xfId="0" applyNumberFormat="1" applyFont="1" applyFill="1" applyBorder="1"/>
    <xf numFmtId="3" fontId="12" fillId="0" borderId="24" xfId="0" applyNumberFormat="1" applyFont="1" applyFill="1" applyBorder="1"/>
    <xf numFmtId="0" fontId="10" fillId="0" borderId="23" xfId="0" applyFont="1" applyFill="1" applyBorder="1"/>
    <xf numFmtId="0" fontId="10" fillId="0" borderId="14" xfId="0" applyFont="1" applyFill="1" applyBorder="1"/>
    <xf numFmtId="3" fontId="3" fillId="0" borderId="35" xfId="0" applyNumberFormat="1" applyFont="1" applyFill="1" applyBorder="1"/>
    <xf numFmtId="4" fontId="3" fillId="0" borderId="35" xfId="0" applyNumberFormat="1" applyFont="1" applyFill="1" applyBorder="1"/>
    <xf numFmtId="4" fontId="3" fillId="0" borderId="13" xfId="0" applyNumberFormat="1" applyFont="1" applyFill="1" applyBorder="1"/>
    <xf numFmtId="3" fontId="3" fillId="0" borderId="13" xfId="0" applyNumberFormat="1" applyFont="1" applyFill="1" applyBorder="1"/>
    <xf numFmtId="4" fontId="8" fillId="0" borderId="35" xfId="0" applyNumberFormat="1" applyFont="1" applyBorder="1"/>
    <xf numFmtId="3" fontId="3" fillId="0" borderId="42" xfId="0" applyNumberFormat="1" applyFont="1" applyFill="1" applyBorder="1"/>
    <xf numFmtId="0" fontId="11" fillId="0" borderId="43" xfId="0" applyFont="1" applyFill="1" applyBorder="1"/>
    <xf numFmtId="0" fontId="11" fillId="0" borderId="30" xfId="0" applyFont="1" applyFill="1" applyBorder="1"/>
    <xf numFmtId="3" fontId="11" fillId="0" borderId="44" xfId="0" applyNumberFormat="1" applyFont="1" applyFill="1" applyBorder="1"/>
    <xf numFmtId="4" fontId="9" fillId="0" borderId="44" xfId="0" applyNumberFormat="1" applyFont="1" applyFill="1" applyBorder="1"/>
    <xf numFmtId="3" fontId="9" fillId="0" borderId="44" xfId="0" applyNumberFormat="1" applyFont="1" applyFill="1" applyBorder="1"/>
    <xf numFmtId="3" fontId="11" fillId="0" borderId="46" xfId="0" applyNumberFormat="1" applyFont="1" applyFill="1" applyBorder="1"/>
    <xf numFmtId="4" fontId="9" fillId="0" borderId="46" xfId="0" applyNumberFormat="1" applyFont="1" applyFill="1" applyBorder="1"/>
    <xf numFmtId="3" fontId="9" fillId="0" borderId="46" xfId="0" applyNumberFormat="1" applyFont="1" applyFill="1" applyBorder="1"/>
    <xf numFmtId="4" fontId="5" fillId="0" borderId="23" xfId="0" applyNumberFormat="1" applyFont="1" applyBorder="1"/>
    <xf numFmtId="0" fontId="10" fillId="0" borderId="35" xfId="0" applyFont="1" applyFill="1" applyBorder="1"/>
    <xf numFmtId="0" fontId="10" fillId="0" borderId="47" xfId="0" applyFont="1" applyFill="1" applyBorder="1"/>
    <xf numFmtId="0" fontId="10" fillId="0" borderId="48" xfId="0" applyFont="1" applyFill="1" applyBorder="1"/>
    <xf numFmtId="3" fontId="10" fillId="0" borderId="17" xfId="0" applyNumberFormat="1" applyFont="1" applyFill="1" applyBorder="1"/>
    <xf numFmtId="3" fontId="10" fillId="0" borderId="23" xfId="0" applyNumberFormat="1" applyFont="1" applyFill="1" applyBorder="1"/>
    <xf numFmtId="4" fontId="10" fillId="0" borderId="23" xfId="0" applyNumberFormat="1" applyFont="1" applyFill="1" applyBorder="1"/>
    <xf numFmtId="3" fontId="10" fillId="0" borderId="20" xfId="0" applyNumberFormat="1" applyFont="1" applyFill="1" applyBorder="1"/>
    <xf numFmtId="4" fontId="10" fillId="0" borderId="20" xfId="0" applyNumberFormat="1" applyFont="1" applyFill="1" applyBorder="1"/>
    <xf numFmtId="3" fontId="10" fillId="0" borderId="24" xfId="0" applyNumberFormat="1" applyFont="1" applyFill="1" applyBorder="1"/>
    <xf numFmtId="0" fontId="9" fillId="0" borderId="28" xfId="0" applyFont="1" applyFill="1" applyBorder="1"/>
    <xf numFmtId="3" fontId="9" fillId="0" borderId="28" xfId="0" applyNumberFormat="1" applyFont="1" applyFill="1" applyBorder="1"/>
    <xf numFmtId="0" fontId="9" fillId="0" borderId="32" xfId="0" applyFont="1" applyFill="1" applyBorder="1"/>
    <xf numFmtId="3" fontId="9" fillId="0" borderId="32" xfId="0" applyNumberFormat="1" applyFont="1" applyFill="1" applyBorder="1"/>
    <xf numFmtId="0" fontId="9" fillId="0" borderId="36" xfId="0" applyFont="1" applyFill="1" applyBorder="1"/>
    <xf numFmtId="0" fontId="9" fillId="0" borderId="38" xfId="0" applyFont="1" applyFill="1" applyBorder="1"/>
    <xf numFmtId="0" fontId="6" fillId="0" borderId="40" xfId="0" applyFont="1" applyFill="1" applyBorder="1" applyAlignment="1">
      <alignment horizontal="center"/>
    </xf>
    <xf numFmtId="3" fontId="6" fillId="0" borderId="26" xfId="0" applyNumberFormat="1" applyFont="1" applyFill="1" applyBorder="1"/>
    <xf numFmtId="4" fontId="6" fillId="0" borderId="26" xfId="0" applyNumberFormat="1" applyFont="1" applyFill="1" applyBorder="1"/>
    <xf numFmtId="4" fontId="6" fillId="0" borderId="50" xfId="0" applyNumberFormat="1" applyFont="1" applyFill="1" applyBorder="1"/>
    <xf numFmtId="3" fontId="6" fillId="0" borderId="50" xfId="0" applyNumberFormat="1" applyFont="1" applyFill="1" applyBorder="1"/>
    <xf numFmtId="3" fontId="6" fillId="0" borderId="51" xfId="0" applyNumberFormat="1" applyFont="1" applyFill="1" applyBorder="1"/>
    <xf numFmtId="0" fontId="7" fillId="0" borderId="12" xfId="0" applyFont="1" applyFill="1" applyBorder="1" applyAlignment="1">
      <alignment horizontal="center"/>
    </xf>
    <xf numFmtId="3" fontId="7" fillId="0" borderId="26" xfId="0" applyNumberFormat="1" applyFont="1" applyFill="1" applyBorder="1"/>
    <xf numFmtId="4" fontId="7" fillId="0" borderId="26" xfId="0" applyNumberFormat="1" applyFont="1" applyFill="1" applyBorder="1"/>
    <xf numFmtId="4" fontId="7" fillId="0" borderId="50" xfId="0" applyNumberFormat="1" applyFont="1" applyFill="1" applyBorder="1"/>
    <xf numFmtId="3" fontId="7" fillId="0" borderId="50" xfId="0" applyNumberFormat="1" applyFont="1" applyFill="1" applyBorder="1"/>
    <xf numFmtId="3" fontId="7" fillId="0" borderId="51" xfId="0" applyNumberFormat="1" applyFont="1" applyFill="1" applyBorder="1"/>
    <xf numFmtId="0" fontId="10" fillId="0" borderId="49" xfId="0" applyFont="1" applyFill="1" applyBorder="1"/>
    <xf numFmtId="0" fontId="9" fillId="0" borderId="29" xfId="0" applyFont="1" applyFill="1" applyBorder="1"/>
    <xf numFmtId="0" fontId="9" fillId="0" borderId="44" xfId="0" applyFont="1" applyFill="1" applyBorder="1"/>
    <xf numFmtId="3" fontId="9" fillId="0" borderId="30" xfId="0" applyNumberFormat="1" applyFont="1" applyFill="1" applyBorder="1"/>
    <xf numFmtId="4" fontId="8" fillId="0" borderId="31" xfId="0" applyNumberFormat="1" applyFont="1" applyBorder="1"/>
    <xf numFmtId="0" fontId="9" fillId="0" borderId="33" xfId="0" applyFont="1" applyFill="1" applyBorder="1"/>
    <xf numFmtId="4" fontId="8" fillId="0" borderId="34" xfId="0" applyNumberFormat="1" applyFont="1" applyBorder="1"/>
    <xf numFmtId="0" fontId="9" fillId="0" borderId="37" xfId="0" applyFont="1" applyFill="1" applyBorder="1"/>
    <xf numFmtId="3" fontId="9" fillId="0" borderId="36" xfId="0" applyNumberFormat="1" applyFont="1" applyFill="1" applyBorder="1"/>
    <xf numFmtId="0" fontId="3" fillId="0" borderId="23" xfId="0" applyFont="1" applyFill="1" applyBorder="1"/>
    <xf numFmtId="0" fontId="3" fillId="0" borderId="20" xfId="0" applyFont="1" applyFill="1" applyBorder="1"/>
    <xf numFmtId="3" fontId="3" fillId="0" borderId="26" xfId="0" applyNumberFormat="1" applyFont="1" applyFill="1" applyBorder="1"/>
    <xf numFmtId="3" fontId="3" fillId="0" borderId="23" xfId="0" applyNumberFormat="1" applyFont="1" applyFill="1" applyBorder="1"/>
    <xf numFmtId="4" fontId="3" fillId="0" borderId="23" xfId="0" applyNumberFormat="1" applyFont="1" applyFill="1" applyBorder="1"/>
    <xf numFmtId="4" fontId="3" fillId="0" borderId="20" xfId="0" applyNumberFormat="1" applyFont="1" applyFill="1" applyBorder="1"/>
    <xf numFmtId="3" fontId="3" fillId="0" borderId="20" xfId="0" applyNumberFormat="1" applyFont="1" applyFill="1" applyBorder="1"/>
    <xf numFmtId="3" fontId="3" fillId="0" borderId="24" xfId="0" applyNumberFormat="1" applyFont="1" applyFill="1" applyBorder="1"/>
    <xf numFmtId="3" fontId="9" fillId="0" borderId="31" xfId="0" applyNumberFormat="1" applyFont="1" applyFill="1" applyBorder="1"/>
    <xf numFmtId="3" fontId="9" fillId="0" borderId="34" xfId="0" applyNumberFormat="1" applyFont="1" applyFill="1" applyBorder="1"/>
    <xf numFmtId="0" fontId="9" fillId="0" borderId="46" xfId="0" applyFont="1" applyFill="1" applyBorder="1"/>
    <xf numFmtId="3" fontId="9" fillId="0" borderId="39" xfId="0" applyNumberFormat="1" applyFont="1" applyFill="1" applyBorder="1"/>
    <xf numFmtId="3" fontId="7" fillId="0" borderId="23" xfId="0" applyNumberFormat="1" applyFont="1" applyFill="1" applyBorder="1"/>
    <xf numFmtId="4" fontId="7" fillId="0" borderId="23" xfId="0" applyNumberFormat="1" applyFont="1" applyFill="1" applyBorder="1"/>
    <xf numFmtId="3" fontId="7" fillId="0" borderId="20" xfId="0" applyNumberFormat="1" applyFont="1" applyFill="1" applyBorder="1"/>
    <xf numFmtId="4" fontId="7" fillId="0" borderId="20" xfId="0" applyNumberFormat="1" applyFont="1" applyFill="1" applyBorder="1"/>
    <xf numFmtId="3" fontId="7" fillId="0" borderId="24" xfId="0" applyNumberFormat="1" applyFont="1" applyFill="1" applyBorder="1"/>
    <xf numFmtId="0" fontId="9" fillId="0" borderId="22" xfId="0" applyFont="1" applyFill="1" applyBorder="1"/>
    <xf numFmtId="4" fontId="9" fillId="0" borderId="22" xfId="0" applyNumberFormat="1" applyFont="1" applyFill="1" applyBorder="1"/>
    <xf numFmtId="3" fontId="9" fillId="0" borderId="22" xfId="0" applyNumberFormat="1" applyFont="1" applyFill="1" applyBorder="1"/>
    <xf numFmtId="3" fontId="9" fillId="0" borderId="52" xfId="0" applyNumberFormat="1" applyFont="1" applyFill="1" applyBorder="1"/>
    <xf numFmtId="0" fontId="9" fillId="0" borderId="30" xfId="0" applyFont="1" applyFill="1" applyBorder="1"/>
    <xf numFmtId="4" fontId="9" fillId="0" borderId="30" xfId="0" applyNumberFormat="1" applyFont="1" applyFill="1" applyBorder="1"/>
    <xf numFmtId="3" fontId="9" fillId="0" borderId="38" xfId="0" applyNumberFormat="1" applyFont="1" applyFill="1" applyBorder="1"/>
    <xf numFmtId="0" fontId="9" fillId="0" borderId="23" xfId="0" applyFont="1" applyFill="1" applyBorder="1"/>
    <xf numFmtId="0" fontId="9" fillId="0" borderId="13" xfId="0" applyFont="1" applyFill="1" applyBorder="1"/>
    <xf numFmtId="4" fontId="9" fillId="0" borderId="13" xfId="0" applyNumberFormat="1" applyFont="1" applyFill="1" applyBorder="1"/>
    <xf numFmtId="3" fontId="9" fillId="0" borderId="13" xfId="0" applyNumberFormat="1" applyFont="1" applyFill="1" applyBorder="1"/>
    <xf numFmtId="4" fontId="8" fillId="0" borderId="17" xfId="0" applyNumberFormat="1" applyFont="1" applyBorder="1"/>
    <xf numFmtId="3" fontId="8" fillId="0" borderId="52" xfId="0" applyNumberFormat="1" applyFont="1" applyBorder="1"/>
    <xf numFmtId="0" fontId="7" fillId="0" borderId="45" xfId="0" applyFont="1" applyFill="1" applyBorder="1" applyAlignment="1">
      <alignment horizontal="center"/>
    </xf>
    <xf numFmtId="3" fontId="7" fillId="0" borderId="35" xfId="0" applyNumberFormat="1" applyFont="1" applyFill="1" applyBorder="1"/>
    <xf numFmtId="4" fontId="7" fillId="0" borderId="35" xfId="0" applyNumberFormat="1" applyFont="1" applyFill="1" applyBorder="1"/>
    <xf numFmtId="3" fontId="7" fillId="0" borderId="13" xfId="0" applyNumberFormat="1" applyFont="1" applyFill="1" applyBorder="1"/>
    <xf numFmtId="4" fontId="7" fillId="0" borderId="13" xfId="0" applyNumberFormat="1" applyFont="1" applyFill="1" applyBorder="1"/>
    <xf numFmtId="4" fontId="8" fillId="0" borderId="24" xfId="0" applyNumberFormat="1" applyFont="1" applyBorder="1"/>
    <xf numFmtId="0" fontId="7" fillId="0" borderId="35" xfId="0" applyFont="1" applyFill="1" applyBorder="1" applyAlignment="1">
      <alignment horizontal="center"/>
    </xf>
    <xf numFmtId="0" fontId="11" fillId="0" borderId="35" xfId="0" applyFont="1" applyFill="1" applyBorder="1"/>
    <xf numFmtId="3" fontId="9" fillId="0" borderId="23" xfId="0" applyNumberFormat="1" applyFont="1" applyFill="1" applyBorder="1"/>
    <xf numFmtId="4" fontId="11" fillId="0" borderId="13" xfId="0" applyNumberFormat="1" applyFont="1" applyFill="1" applyBorder="1"/>
    <xf numFmtId="3" fontId="11" fillId="0" borderId="13" xfId="0" applyNumberFormat="1" applyFont="1" applyFill="1" applyBorder="1"/>
    <xf numFmtId="3" fontId="12" fillId="0" borderId="35" xfId="0" applyNumberFormat="1" applyFont="1" applyFill="1" applyBorder="1"/>
    <xf numFmtId="4" fontId="12" fillId="0" borderId="35" xfId="0" applyNumberFormat="1" applyFont="1" applyFill="1" applyBorder="1"/>
    <xf numFmtId="3" fontId="12" fillId="0" borderId="13" xfId="0" applyNumberFormat="1" applyFont="1" applyFill="1" applyBorder="1"/>
    <xf numFmtId="4" fontId="12" fillId="0" borderId="13" xfId="0" applyNumberFormat="1" applyFont="1" applyFill="1" applyBorder="1"/>
    <xf numFmtId="3" fontId="12" fillId="0" borderId="42" xfId="0" applyNumberFormat="1" applyFont="1" applyFill="1" applyBorder="1"/>
    <xf numFmtId="0" fontId="11" fillId="0" borderId="29" xfId="0" applyFont="1" applyFill="1" applyBorder="1"/>
    <xf numFmtId="0" fontId="11" fillId="0" borderId="44" xfId="0" applyFont="1" applyFill="1" applyBorder="1"/>
    <xf numFmtId="3" fontId="11" fillId="0" borderId="30" xfId="0" applyNumberFormat="1" applyFont="1" applyFill="1" applyBorder="1"/>
    <xf numFmtId="0" fontId="11" fillId="0" borderId="33" xfId="0" applyFont="1" applyFill="1" applyBorder="1"/>
    <xf numFmtId="4" fontId="11" fillId="0" borderId="33" xfId="0" applyNumberFormat="1" applyFont="1" applyFill="1" applyBorder="1"/>
    <xf numFmtId="3" fontId="11" fillId="0" borderId="34" xfId="0" applyNumberFormat="1" applyFont="1" applyFill="1" applyBorder="1"/>
    <xf numFmtId="0" fontId="11" fillId="0" borderId="37" xfId="0" applyFont="1" applyFill="1" applyBorder="1"/>
    <xf numFmtId="4" fontId="11" fillId="0" borderId="37" xfId="0" applyNumberFormat="1" applyFont="1" applyFill="1" applyBorder="1"/>
    <xf numFmtId="4" fontId="8" fillId="0" borderId="36" xfId="0" applyNumberFormat="1" applyFont="1" applyBorder="1"/>
    <xf numFmtId="4" fontId="8" fillId="0" borderId="53" xfId="0" applyNumberFormat="1" applyFont="1" applyBorder="1"/>
    <xf numFmtId="3" fontId="14" fillId="0" borderId="23" xfId="0" applyNumberFormat="1" applyFont="1" applyFill="1" applyBorder="1"/>
    <xf numFmtId="4" fontId="14" fillId="0" borderId="23" xfId="0" applyNumberFormat="1" applyFont="1" applyFill="1" applyBorder="1"/>
    <xf numFmtId="3" fontId="14" fillId="0" borderId="20" xfId="0" applyNumberFormat="1" applyFont="1" applyFill="1" applyBorder="1"/>
    <xf numFmtId="4" fontId="14" fillId="0" borderId="20" xfId="0" applyNumberFormat="1" applyFont="1" applyFill="1" applyBorder="1"/>
    <xf numFmtId="3" fontId="14" fillId="0" borderId="24" xfId="0" applyNumberFormat="1" applyFont="1" applyFill="1" applyBorder="1"/>
    <xf numFmtId="0" fontId="3" fillId="0" borderId="35" xfId="0" applyFont="1" applyFill="1" applyBorder="1"/>
    <xf numFmtId="3" fontId="3" fillId="0" borderId="17" xfId="0" applyNumberFormat="1" applyFont="1" applyFill="1" applyBorder="1"/>
    <xf numFmtId="0" fontId="9" fillId="0" borderId="26" xfId="0" applyFont="1" applyFill="1" applyBorder="1" applyAlignment="1">
      <alignment horizontal="center"/>
    </xf>
    <xf numFmtId="4" fontId="9" fillId="0" borderId="28" xfId="0" applyNumberFormat="1" applyFont="1" applyFill="1" applyBorder="1"/>
    <xf numFmtId="4" fontId="9" fillId="0" borderId="32" xfId="0" applyNumberFormat="1" applyFont="1" applyFill="1" applyBorder="1"/>
    <xf numFmtId="3" fontId="13" fillId="0" borderId="32" xfId="0" applyNumberFormat="1" applyFont="1" applyFill="1" applyBorder="1"/>
    <xf numFmtId="3" fontId="13" fillId="0" borderId="33" xfId="0" applyNumberFormat="1" applyFont="1" applyFill="1" applyBorder="1"/>
    <xf numFmtId="4" fontId="13" fillId="0" borderId="33" xfId="0" applyNumberFormat="1" applyFont="1" applyFill="1" applyBorder="1"/>
    <xf numFmtId="4" fontId="9" fillId="0" borderId="33" xfId="0" applyNumberFormat="1" applyFont="1" applyFill="1" applyBorder="1" applyAlignment="1"/>
    <xf numFmtId="4" fontId="8" fillId="0" borderId="39" xfId="0" applyNumberFormat="1" applyFont="1" applyBorder="1"/>
    <xf numFmtId="0" fontId="9" fillId="0" borderId="50" xfId="0" applyFont="1" applyFill="1" applyBorder="1"/>
    <xf numFmtId="3" fontId="9" fillId="0" borderId="26" xfId="0" applyNumberFormat="1" applyFont="1" applyFill="1" applyBorder="1"/>
    <xf numFmtId="4" fontId="8" fillId="0" borderId="26" xfId="0" applyNumberFormat="1" applyFont="1" applyBorder="1"/>
    <xf numFmtId="4" fontId="8" fillId="0" borderId="51" xfId="0" applyNumberFormat="1" applyFont="1" applyBorder="1"/>
    <xf numFmtId="3" fontId="6" fillId="0" borderId="57" xfId="0" applyNumberFormat="1" applyFont="1" applyFill="1" applyBorder="1"/>
    <xf numFmtId="4" fontId="6" fillId="0" borderId="57" xfId="0" applyNumberFormat="1" applyFont="1" applyFill="1" applyBorder="1"/>
    <xf numFmtId="4" fontId="6" fillId="0" borderId="58" xfId="0" applyNumberFormat="1" applyFont="1" applyFill="1" applyBorder="1"/>
    <xf numFmtId="3" fontId="6" fillId="0" borderId="58" xfId="0" applyNumberFormat="1" applyFont="1" applyFill="1" applyBorder="1"/>
    <xf numFmtId="4" fontId="15" fillId="0" borderId="57" xfId="0" applyNumberFormat="1" applyFont="1" applyBorder="1"/>
    <xf numFmtId="3" fontId="15" fillId="0" borderId="57" xfId="0" applyNumberFormat="1" applyFont="1" applyBorder="1"/>
    <xf numFmtId="3" fontId="15" fillId="0" borderId="59" xfId="0" applyNumberFormat="1" applyFont="1" applyBorder="1"/>
    <xf numFmtId="3" fontId="0" fillId="0" borderId="0" xfId="0" applyNumberFormat="1"/>
    <xf numFmtId="0" fontId="0" fillId="0" borderId="0" xfId="0" applyFont="1"/>
    <xf numFmtId="49" fontId="7" fillId="0" borderId="2" xfId="0" applyNumberFormat="1" applyFont="1" applyFill="1" applyBorder="1" applyAlignment="1">
      <alignment vertical="center" wrapText="1"/>
    </xf>
    <xf numFmtId="3" fontId="7" fillId="0" borderId="3" xfId="0" applyNumberFormat="1" applyFont="1" applyFill="1" applyBorder="1" applyAlignment="1">
      <alignment vertical="center" wrapText="1"/>
    </xf>
    <xf numFmtId="4" fontId="7" fillId="0" borderId="3" xfId="0" applyNumberFormat="1" applyFont="1" applyFill="1" applyBorder="1" applyAlignment="1">
      <alignment vertical="center" wrapText="1"/>
    </xf>
    <xf numFmtId="3" fontId="17" fillId="0" borderId="4" xfId="0" applyNumberFormat="1" applyFont="1" applyFill="1" applyBorder="1" applyAlignment="1">
      <alignment vertical="center" wrapText="1"/>
    </xf>
    <xf numFmtId="4" fontId="17" fillId="0" borderId="4" xfId="0" applyNumberFormat="1" applyFont="1" applyFill="1" applyBorder="1" applyAlignment="1">
      <alignment vertical="center" wrapText="1"/>
    </xf>
    <xf numFmtId="4" fontId="6" fillId="0" borderId="35" xfId="0" applyNumberFormat="1" applyFont="1" applyFill="1" applyBorder="1" applyAlignment="1">
      <alignment vertical="center"/>
    </xf>
    <xf numFmtId="3" fontId="7" fillId="0" borderId="15" xfId="0" applyNumberFormat="1" applyFont="1" applyFill="1" applyBorder="1" applyAlignment="1">
      <alignment vertical="center"/>
    </xf>
    <xf numFmtId="3" fontId="7" fillId="0" borderId="18" xfId="0" applyNumberFormat="1" applyFont="1" applyFill="1" applyBorder="1" applyAlignment="1">
      <alignment vertical="center"/>
    </xf>
    <xf numFmtId="0" fontId="9" fillId="0" borderId="28" xfId="0" applyFont="1" applyFill="1" applyBorder="1" applyAlignment="1">
      <alignment horizontal="center"/>
    </xf>
    <xf numFmtId="3" fontId="18" fillId="0" borderId="29" xfId="0" applyNumberFormat="1" applyFont="1" applyFill="1" applyBorder="1"/>
    <xf numFmtId="4" fontId="0" fillId="0" borderId="30" xfId="0" applyNumberFormat="1" applyBorder="1"/>
    <xf numFmtId="3" fontId="0" fillId="0" borderId="30" xfId="0" applyNumberFormat="1" applyFont="1" applyBorder="1"/>
    <xf numFmtId="3" fontId="0" fillId="0" borderId="31" xfId="0" applyNumberFormat="1" applyFont="1" applyBorder="1"/>
    <xf numFmtId="0" fontId="9" fillId="0" borderId="32" xfId="0" applyFont="1" applyFill="1" applyBorder="1" applyAlignment="1">
      <alignment horizontal="center"/>
    </xf>
    <xf numFmtId="3" fontId="0" fillId="0" borderId="32" xfId="0" applyNumberFormat="1" applyFont="1" applyBorder="1"/>
    <xf numFmtId="3" fontId="0" fillId="0" borderId="34" xfId="0" applyNumberFormat="1" applyFont="1" applyBorder="1"/>
    <xf numFmtId="3" fontId="18" fillId="0" borderId="33" xfId="0" applyNumberFormat="1" applyFont="1" applyFill="1" applyBorder="1"/>
    <xf numFmtId="3" fontId="9" fillId="0" borderId="62" xfId="0" applyNumberFormat="1" applyFont="1" applyFill="1" applyBorder="1"/>
    <xf numFmtId="4" fontId="9" fillId="0" borderId="62" xfId="0" applyNumberFormat="1" applyFont="1" applyFill="1" applyBorder="1"/>
    <xf numFmtId="4" fontId="0" fillId="0" borderId="32" xfId="0" applyNumberFormat="1" applyBorder="1"/>
    <xf numFmtId="0" fontId="9" fillId="0" borderId="48" xfId="0" applyFont="1" applyFill="1" applyBorder="1"/>
    <xf numFmtId="4" fontId="9" fillId="0" borderId="48" xfId="0" applyNumberFormat="1" applyFont="1" applyFill="1" applyBorder="1"/>
    <xf numFmtId="3" fontId="9" fillId="0" borderId="35" xfId="0" applyNumberFormat="1" applyFont="1" applyFill="1" applyBorder="1"/>
    <xf numFmtId="3" fontId="18" fillId="0" borderId="13" xfId="0" applyNumberFormat="1" applyFont="1" applyFill="1" applyBorder="1"/>
    <xf numFmtId="4" fontId="0" fillId="0" borderId="38" xfId="0" applyNumberFormat="1" applyBorder="1"/>
    <xf numFmtId="4" fontId="0" fillId="0" borderId="38" xfId="0" applyNumberFormat="1" applyFont="1" applyBorder="1"/>
    <xf numFmtId="4" fontId="0" fillId="0" borderId="39" xfId="0" applyNumberFormat="1" applyFont="1" applyBorder="1"/>
    <xf numFmtId="49" fontId="7" fillId="0" borderId="40" xfId="0" applyNumberFormat="1" applyFont="1" applyFill="1" applyBorder="1"/>
    <xf numFmtId="3" fontId="7" fillId="0" borderId="21" xfId="0" applyNumberFormat="1" applyFont="1" applyFill="1" applyBorder="1" applyAlignment="1">
      <alignment horizontal="right"/>
    </xf>
    <xf numFmtId="3" fontId="17" fillId="0" borderId="20" xfId="0" applyNumberFormat="1" applyFont="1" applyFill="1" applyBorder="1"/>
    <xf numFmtId="4" fontId="17" fillId="0" borderId="20" xfId="0" applyNumberFormat="1" applyFont="1" applyFill="1" applyBorder="1"/>
    <xf numFmtId="4" fontId="0" fillId="0" borderId="23" xfId="0" applyNumberFormat="1" applyBorder="1"/>
    <xf numFmtId="3" fontId="5" fillId="0" borderId="24" xfId="0" applyNumberFormat="1" applyFont="1" applyBorder="1"/>
    <xf numFmtId="0" fontId="11" fillId="0" borderId="63" xfId="0" applyNumberFormat="1" applyFont="1" applyFill="1" applyBorder="1" applyAlignment="1">
      <alignment horizontal="center"/>
    </xf>
    <xf numFmtId="3" fontId="11" fillId="0" borderId="28" xfId="0" applyNumberFormat="1" applyFont="1" applyFill="1" applyBorder="1" applyAlignment="1">
      <alignment horizontal="right"/>
    </xf>
    <xf numFmtId="4" fontId="11" fillId="0" borderId="28" xfId="0" applyNumberFormat="1" applyFont="1" applyFill="1" applyBorder="1"/>
    <xf numFmtId="4" fontId="11" fillId="0" borderId="29" xfId="0" applyNumberFormat="1" applyFont="1" applyFill="1" applyBorder="1"/>
    <xf numFmtId="3" fontId="19" fillId="0" borderId="29" xfId="0" applyNumberFormat="1" applyFont="1" applyFill="1" applyBorder="1"/>
    <xf numFmtId="0" fontId="11" fillId="0" borderId="62" xfId="0" applyNumberFormat="1" applyFont="1" applyFill="1" applyBorder="1" applyAlignment="1">
      <alignment horizontal="center"/>
    </xf>
    <xf numFmtId="3" fontId="11" fillId="0" borderId="32" xfId="0" applyNumberFormat="1" applyFont="1" applyFill="1" applyBorder="1" applyAlignment="1">
      <alignment horizontal="right"/>
    </xf>
    <xf numFmtId="4" fontId="11" fillId="0" borderId="32" xfId="0" applyNumberFormat="1" applyFont="1" applyFill="1" applyBorder="1"/>
    <xf numFmtId="0" fontId="11" fillId="0" borderId="64" xfId="0" applyNumberFormat="1" applyFont="1" applyFill="1" applyBorder="1" applyAlignment="1">
      <alignment horizontal="center"/>
    </xf>
    <xf numFmtId="0" fontId="11" fillId="0" borderId="64" xfId="0" applyFont="1" applyFill="1" applyBorder="1"/>
    <xf numFmtId="3" fontId="11" fillId="0" borderId="64" xfId="0" applyNumberFormat="1" applyFont="1" applyFill="1" applyBorder="1" applyAlignment="1">
      <alignment horizontal="right"/>
    </xf>
    <xf numFmtId="4" fontId="11" fillId="0" borderId="46" xfId="0" applyNumberFormat="1" applyFont="1" applyFill="1" applyBorder="1"/>
    <xf numFmtId="164" fontId="11" fillId="0" borderId="46" xfId="0" applyNumberFormat="1" applyFont="1" applyFill="1" applyBorder="1"/>
    <xf numFmtId="3" fontId="19" fillId="0" borderId="46" xfId="0" applyNumberFormat="1" applyFont="1" applyFill="1" applyBorder="1"/>
    <xf numFmtId="3" fontId="0" fillId="0" borderId="39" xfId="0" applyNumberFormat="1" applyFont="1" applyBorder="1"/>
    <xf numFmtId="0" fontId="9" fillId="0" borderId="63" xfId="0" applyFont="1" applyFill="1" applyBorder="1"/>
    <xf numFmtId="3" fontId="9" fillId="0" borderId="63" xfId="0" applyNumberFormat="1" applyFont="1" applyFill="1" applyBorder="1" applyAlignment="1">
      <alignment horizontal="right"/>
    </xf>
    <xf numFmtId="0" fontId="9" fillId="0" borderId="62" xfId="0" applyFont="1" applyFill="1" applyBorder="1"/>
    <xf numFmtId="3" fontId="9" fillId="0" borderId="62" xfId="0" applyNumberFormat="1" applyFont="1" applyFill="1" applyBorder="1" applyAlignment="1">
      <alignment horizontal="right"/>
    </xf>
    <xf numFmtId="0" fontId="9" fillId="0" borderId="35" xfId="0" applyFont="1" applyFill="1" applyBorder="1" applyAlignment="1">
      <alignment horizontal="center"/>
    </xf>
    <xf numFmtId="3" fontId="9" fillId="0" borderId="48" xfId="0" applyNumberFormat="1" applyFont="1" applyFill="1" applyBorder="1" applyAlignment="1">
      <alignment horizontal="right"/>
    </xf>
    <xf numFmtId="0" fontId="9" fillId="0" borderId="17" xfId="0" applyFont="1" applyFill="1" applyBorder="1"/>
    <xf numFmtId="3" fontId="18" fillId="0" borderId="22" xfId="0" applyNumberFormat="1" applyFont="1" applyFill="1" applyBorder="1"/>
    <xf numFmtId="3" fontId="1" fillId="0" borderId="23" xfId="0" applyNumberFormat="1" applyFont="1" applyBorder="1"/>
    <xf numFmtId="0" fontId="9" fillId="0" borderId="63" xfId="0" applyFont="1" applyFill="1" applyBorder="1" applyAlignment="1">
      <alignment horizontal="center"/>
    </xf>
    <xf numFmtId="0" fontId="9" fillId="0" borderId="62" xfId="0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/>
    </xf>
    <xf numFmtId="3" fontId="9" fillId="0" borderId="48" xfId="0" applyNumberFormat="1" applyFont="1" applyFill="1" applyBorder="1"/>
    <xf numFmtId="3" fontId="7" fillId="0" borderId="23" xfId="0" applyNumberFormat="1" applyFont="1" applyFill="1" applyBorder="1" applyAlignment="1">
      <alignment horizontal="right"/>
    </xf>
    <xf numFmtId="49" fontId="3" fillId="0" borderId="27" xfId="0" applyNumberFormat="1" applyFont="1" applyFill="1" applyBorder="1"/>
    <xf numFmtId="0" fontId="11" fillId="0" borderId="48" xfId="0" applyNumberFormat="1" applyFont="1" applyFill="1" applyBorder="1" applyAlignment="1">
      <alignment horizontal="center"/>
    </xf>
    <xf numFmtId="0" fontId="9" fillId="0" borderId="65" xfId="0" applyFont="1" applyFill="1" applyBorder="1"/>
    <xf numFmtId="3" fontId="9" fillId="0" borderId="17" xfId="0" applyNumberFormat="1" applyFont="1" applyFill="1" applyBorder="1" applyAlignment="1">
      <alignment horizontal="right"/>
    </xf>
    <xf numFmtId="4" fontId="0" fillId="0" borderId="17" xfId="0" applyNumberFormat="1" applyBorder="1"/>
    <xf numFmtId="3" fontId="0" fillId="0" borderId="17" xfId="0" applyNumberFormat="1" applyFont="1" applyBorder="1"/>
    <xf numFmtId="3" fontId="0" fillId="0" borderId="52" xfId="0" applyNumberFormat="1" applyFont="1" applyBorder="1"/>
    <xf numFmtId="0" fontId="9" fillId="0" borderId="66" xfId="0" applyFont="1" applyFill="1" applyBorder="1"/>
    <xf numFmtId="0" fontId="9" fillId="0" borderId="67" xfId="0" applyFont="1" applyFill="1" applyBorder="1" applyAlignment="1">
      <alignment horizontal="center"/>
    </xf>
    <xf numFmtId="3" fontId="0" fillId="0" borderId="23" xfId="0" applyNumberFormat="1" applyFont="1" applyBorder="1"/>
    <xf numFmtId="3" fontId="9" fillId="0" borderId="28" xfId="0" applyNumberFormat="1" applyFont="1" applyFill="1" applyBorder="1" applyAlignment="1">
      <alignment horizontal="right"/>
    </xf>
    <xf numFmtId="3" fontId="9" fillId="0" borderId="32" xfId="0" applyNumberFormat="1" applyFont="1" applyFill="1" applyBorder="1" applyAlignment="1">
      <alignment horizontal="right"/>
    </xf>
    <xf numFmtId="0" fontId="9" fillId="0" borderId="68" xfId="0" applyFont="1" applyFill="1" applyBorder="1" applyAlignment="1">
      <alignment horizontal="center"/>
    </xf>
    <xf numFmtId="3" fontId="9" fillId="0" borderId="17" xfId="0" applyNumberFormat="1" applyFont="1" applyFill="1" applyBorder="1"/>
    <xf numFmtId="0" fontId="9" fillId="0" borderId="69" xfId="0" applyFont="1" applyFill="1" applyBorder="1" applyAlignment="1">
      <alignment horizontal="center"/>
    </xf>
    <xf numFmtId="0" fontId="9" fillId="0" borderId="70" xfId="0" applyFont="1" applyFill="1" applyBorder="1"/>
    <xf numFmtId="3" fontId="9" fillId="0" borderId="35" xfId="0" applyNumberFormat="1" applyFont="1" applyFill="1" applyBorder="1" applyAlignment="1">
      <alignment horizontal="right"/>
    </xf>
    <xf numFmtId="0" fontId="9" fillId="0" borderId="35" xfId="0" applyFont="1" applyFill="1" applyBorder="1"/>
    <xf numFmtId="4" fontId="9" fillId="0" borderId="23" xfId="0" applyNumberFormat="1" applyFont="1" applyFill="1" applyBorder="1"/>
    <xf numFmtId="3" fontId="18" fillId="0" borderId="20" xfId="0" applyNumberFormat="1" applyFont="1" applyFill="1" applyBorder="1"/>
    <xf numFmtId="14" fontId="7" fillId="0" borderId="40" xfId="0" applyNumberFormat="1" applyFont="1" applyFill="1" applyBorder="1"/>
    <xf numFmtId="3" fontId="20" fillId="0" borderId="20" xfId="0" applyNumberFormat="1" applyFont="1" applyFill="1" applyBorder="1"/>
    <xf numFmtId="4" fontId="20" fillId="0" borderId="20" xfId="0" applyNumberFormat="1" applyFont="1" applyFill="1" applyBorder="1"/>
    <xf numFmtId="3" fontId="0" fillId="0" borderId="38" xfId="0" applyNumberFormat="1" applyFont="1" applyBorder="1"/>
    <xf numFmtId="0" fontId="9" fillId="0" borderId="27" xfId="0" applyFont="1" applyFill="1" applyBorder="1"/>
    <xf numFmtId="0" fontId="9" fillId="0" borderId="48" xfId="0" applyFont="1" applyFill="1" applyBorder="1" applyAlignment="1">
      <alignment horizontal="center"/>
    </xf>
    <xf numFmtId="2" fontId="9" fillId="0" borderId="17" xfId="0" applyNumberFormat="1" applyFont="1" applyFill="1" applyBorder="1"/>
    <xf numFmtId="4" fontId="0" fillId="0" borderId="28" xfId="0" applyNumberFormat="1" applyBorder="1"/>
    <xf numFmtId="3" fontId="0" fillId="0" borderId="28" xfId="0" applyNumberFormat="1" applyFont="1" applyBorder="1"/>
    <xf numFmtId="3" fontId="0" fillId="0" borderId="71" xfId="0" applyNumberFormat="1" applyFont="1" applyBorder="1"/>
    <xf numFmtId="0" fontId="9" fillId="0" borderId="38" xfId="0" applyFont="1" applyFill="1" applyBorder="1" applyAlignment="1">
      <alignment horizontal="center"/>
    </xf>
    <xf numFmtId="3" fontId="9" fillId="0" borderId="38" xfId="0" applyNumberFormat="1" applyFont="1" applyFill="1" applyBorder="1" applyAlignment="1">
      <alignment horizontal="right"/>
    </xf>
    <xf numFmtId="4" fontId="9" fillId="0" borderId="38" xfId="0" applyNumberFormat="1" applyFont="1" applyFill="1" applyBorder="1"/>
    <xf numFmtId="3" fontId="18" fillId="0" borderId="46" xfId="0" applyNumberFormat="1" applyFont="1" applyFill="1" applyBorder="1"/>
    <xf numFmtId="0" fontId="9" fillId="0" borderId="36" xfId="0" applyFont="1" applyFill="1" applyBorder="1" applyAlignment="1">
      <alignment horizontal="center"/>
    </xf>
    <xf numFmtId="3" fontId="9" fillId="0" borderId="36" xfId="0" applyNumberFormat="1" applyFont="1" applyFill="1" applyBorder="1" applyAlignment="1">
      <alignment horizontal="right"/>
    </xf>
    <xf numFmtId="4" fontId="9" fillId="0" borderId="36" xfId="0" applyNumberFormat="1" applyFont="1" applyFill="1" applyBorder="1"/>
    <xf numFmtId="3" fontId="18" fillId="0" borderId="37" xfId="0" applyNumberFormat="1" applyFont="1" applyFill="1" applyBorder="1"/>
    <xf numFmtId="4" fontId="0" fillId="0" borderId="36" xfId="0" applyNumberFormat="1" applyBorder="1"/>
    <xf numFmtId="3" fontId="0" fillId="0" borderId="36" xfId="0" applyNumberFormat="1" applyFont="1" applyBorder="1"/>
    <xf numFmtId="3" fontId="0" fillId="0" borderId="53" xfId="0" applyNumberFormat="1" applyFont="1" applyBorder="1"/>
    <xf numFmtId="0" fontId="11" fillId="0" borderId="68" xfId="0" applyFont="1" applyFill="1" applyBorder="1" applyAlignment="1">
      <alignment horizontal="center"/>
    </xf>
    <xf numFmtId="0" fontId="11" fillId="0" borderId="63" xfId="0" applyFont="1" applyFill="1" applyBorder="1" applyAlignment="1">
      <alignment horizontal="left"/>
    </xf>
    <xf numFmtId="3" fontId="11" fillId="0" borderId="63" xfId="0" applyNumberFormat="1" applyFont="1" applyFill="1" applyBorder="1" applyAlignment="1">
      <alignment horizontal="right"/>
    </xf>
    <xf numFmtId="0" fontId="11" fillId="0" borderId="63" xfId="0" applyFont="1" applyFill="1" applyBorder="1" applyAlignment="1">
      <alignment horizontal="right"/>
    </xf>
    <xf numFmtId="0" fontId="11" fillId="0" borderId="68" xfId="0" applyFont="1" applyFill="1" applyBorder="1" applyAlignment="1">
      <alignment horizontal="left"/>
    </xf>
    <xf numFmtId="3" fontId="11" fillId="0" borderId="68" xfId="0" applyNumberFormat="1" applyFont="1" applyFill="1" applyBorder="1" applyAlignment="1">
      <alignment horizontal="right"/>
    </xf>
    <xf numFmtId="0" fontId="11" fillId="0" borderId="68" xfId="0" applyFont="1" applyFill="1" applyBorder="1" applyAlignment="1">
      <alignment horizontal="right"/>
    </xf>
    <xf numFmtId="4" fontId="11" fillId="0" borderId="44" xfId="0" applyNumberFormat="1" applyFont="1" applyFill="1" applyBorder="1"/>
    <xf numFmtId="3" fontId="19" fillId="0" borderId="44" xfId="0" applyNumberFormat="1" applyFont="1" applyFill="1" applyBorder="1"/>
    <xf numFmtId="0" fontId="9" fillId="0" borderId="14" xfId="0" applyFont="1" applyFill="1" applyBorder="1"/>
    <xf numFmtId="3" fontId="9" fillId="0" borderId="14" xfId="0" applyNumberFormat="1" applyFont="1" applyFill="1" applyBorder="1" applyAlignment="1">
      <alignment horizontal="right"/>
    </xf>
    <xf numFmtId="0" fontId="9" fillId="0" borderId="14" xfId="0" applyFont="1" applyFill="1" applyBorder="1" applyAlignment="1">
      <alignment horizontal="right"/>
    </xf>
    <xf numFmtId="3" fontId="19" fillId="0" borderId="13" xfId="0" applyNumberFormat="1" applyFont="1" applyFill="1" applyBorder="1"/>
    <xf numFmtId="49" fontId="7" fillId="0" borderId="12" xfId="0" applyNumberFormat="1" applyFont="1" applyFill="1" applyBorder="1"/>
    <xf numFmtId="3" fontId="7" fillId="0" borderId="14" xfId="0" applyNumberFormat="1" applyFont="1" applyFill="1" applyBorder="1" applyAlignment="1">
      <alignment horizontal="right"/>
    </xf>
    <xf numFmtId="3" fontId="17" fillId="0" borderId="13" xfId="0" applyNumberFormat="1" applyFont="1" applyFill="1" applyBorder="1"/>
    <xf numFmtId="4" fontId="17" fillId="0" borderId="13" xfId="0" applyNumberFormat="1" applyFont="1" applyFill="1" applyBorder="1"/>
    <xf numFmtId="3" fontId="11" fillId="0" borderId="21" xfId="0" applyNumberFormat="1" applyFont="1" applyFill="1" applyBorder="1" applyAlignment="1">
      <alignment horizontal="right"/>
    </xf>
    <xf numFmtId="4" fontId="11" fillId="0" borderId="23" xfId="0" applyNumberFormat="1" applyFont="1" applyFill="1" applyBorder="1"/>
    <xf numFmtId="4" fontId="18" fillId="0" borderId="20" xfId="0" applyNumberFormat="1" applyFont="1" applyFill="1" applyBorder="1"/>
    <xf numFmtId="0" fontId="11" fillId="0" borderId="68" xfId="0" applyNumberFormat="1" applyFont="1" applyFill="1" applyBorder="1" applyAlignment="1">
      <alignment horizontal="center"/>
    </xf>
    <xf numFmtId="3" fontId="18" fillId="0" borderId="44" xfId="0" applyNumberFormat="1" applyFont="1" applyFill="1" applyBorder="1"/>
    <xf numFmtId="0" fontId="11" fillId="0" borderId="14" xfId="0" applyNumberFormat="1" applyFont="1" applyFill="1" applyBorder="1" applyAlignment="1">
      <alignment horizontal="center"/>
    </xf>
    <xf numFmtId="3" fontId="11" fillId="0" borderId="35" xfId="0" applyNumberFormat="1" applyFont="1" applyFill="1" applyBorder="1"/>
    <xf numFmtId="4" fontId="13" fillId="0" borderId="35" xfId="0" applyNumberFormat="1" applyFont="1" applyBorder="1"/>
    <xf numFmtId="3" fontId="0" fillId="0" borderId="35" xfId="0" applyNumberFormat="1" applyFont="1" applyBorder="1"/>
    <xf numFmtId="3" fontId="0" fillId="0" borderId="42" xfId="0" applyNumberFormat="1" applyFont="1" applyBorder="1"/>
    <xf numFmtId="4" fontId="11" fillId="0" borderId="30" xfId="0" applyNumberFormat="1" applyFont="1" applyFill="1" applyBorder="1"/>
    <xf numFmtId="3" fontId="11" fillId="0" borderId="38" xfId="0" applyNumberFormat="1" applyFont="1" applyFill="1" applyBorder="1"/>
    <xf numFmtId="0" fontId="21" fillId="0" borderId="33" xfId="0" applyFont="1" applyFill="1" applyBorder="1"/>
    <xf numFmtId="4" fontId="0" fillId="0" borderId="32" xfId="0" applyNumberFormat="1" applyFont="1" applyBorder="1"/>
    <xf numFmtId="4" fontId="0" fillId="0" borderId="34" xfId="0" applyNumberFormat="1" applyFont="1" applyBorder="1"/>
    <xf numFmtId="0" fontId="11" fillId="0" borderId="17" xfId="0" applyFont="1" applyFill="1" applyBorder="1"/>
    <xf numFmtId="0" fontId="11" fillId="0" borderId="0" xfId="0" applyNumberFormat="1" applyFont="1" applyFill="1" applyBorder="1" applyAlignment="1">
      <alignment horizontal="center"/>
    </xf>
    <xf numFmtId="3" fontId="11" fillId="0" borderId="17" xfId="0" applyNumberFormat="1" applyFont="1" applyFill="1" applyBorder="1"/>
    <xf numFmtId="0" fontId="21" fillId="0" borderId="37" xfId="0" applyFont="1" applyFill="1" applyBorder="1"/>
    <xf numFmtId="0" fontId="7" fillId="0" borderId="21" xfId="0" applyFont="1" applyFill="1" applyBorder="1" applyAlignment="1">
      <alignment horizontal="right"/>
    </xf>
    <xf numFmtId="49" fontId="11" fillId="0" borderId="28" xfId="0" applyNumberFormat="1" applyFont="1" applyFill="1" applyBorder="1" applyAlignment="1">
      <alignment horizontal="center"/>
    </xf>
    <xf numFmtId="0" fontId="11" fillId="0" borderId="63" xfId="0" applyFont="1" applyFill="1" applyBorder="1"/>
    <xf numFmtId="4" fontId="19" fillId="0" borderId="44" xfId="0" applyNumberFormat="1" applyFont="1" applyFill="1" applyBorder="1"/>
    <xf numFmtId="49" fontId="11" fillId="0" borderId="32" xfId="0" applyNumberFormat="1" applyFont="1" applyFill="1" applyBorder="1" applyAlignment="1">
      <alignment horizontal="center"/>
    </xf>
    <xf numFmtId="0" fontId="11" fillId="0" borderId="62" xfId="0" applyFont="1" applyFill="1" applyBorder="1"/>
    <xf numFmtId="3" fontId="19" fillId="0" borderId="33" xfId="0" applyNumberFormat="1" applyFont="1" applyFill="1" applyBorder="1"/>
    <xf numFmtId="4" fontId="19" fillId="0" borderId="33" xfId="0" applyNumberFormat="1" applyFont="1" applyFill="1" applyBorder="1"/>
    <xf numFmtId="4" fontId="18" fillId="0" borderId="33" xfId="0" applyNumberFormat="1" applyFont="1" applyFill="1" applyBorder="1"/>
    <xf numFmtId="4" fontId="18" fillId="0" borderId="22" xfId="0" applyNumberFormat="1" applyFont="1" applyFill="1" applyBorder="1"/>
    <xf numFmtId="49" fontId="11" fillId="0" borderId="63" xfId="0" applyNumberFormat="1" applyFont="1" applyFill="1" applyBorder="1" applyAlignment="1">
      <alignment horizontal="left"/>
    </xf>
    <xf numFmtId="3" fontId="11" fillId="0" borderId="63" xfId="0" applyNumberFormat="1" applyFont="1" applyFill="1" applyBorder="1" applyAlignment="1">
      <alignment horizontal="left"/>
    </xf>
    <xf numFmtId="49" fontId="11" fillId="0" borderId="63" xfId="0" applyNumberFormat="1" applyFont="1" applyFill="1" applyBorder="1" applyAlignment="1">
      <alignment horizontal="right"/>
    </xf>
    <xf numFmtId="4" fontId="0" fillId="0" borderId="30" xfId="0" applyNumberFormat="1" applyFont="1" applyBorder="1"/>
    <xf numFmtId="4" fontId="0" fillId="0" borderId="31" xfId="0" applyNumberFormat="1" applyFont="1" applyBorder="1"/>
    <xf numFmtId="49" fontId="11" fillId="0" borderId="62" xfId="0" applyNumberFormat="1" applyFont="1" applyFill="1" applyBorder="1" applyAlignment="1">
      <alignment horizontal="center"/>
    </xf>
    <xf numFmtId="49" fontId="9" fillId="0" borderId="62" xfId="0" applyNumberFormat="1" applyFont="1" applyFill="1" applyBorder="1" applyAlignment="1">
      <alignment horizontal="left"/>
    </xf>
    <xf numFmtId="3" fontId="9" fillId="0" borderId="62" xfId="0" applyNumberFormat="1" applyFont="1" applyFill="1" applyBorder="1" applyAlignment="1">
      <alignment horizontal="left"/>
    </xf>
    <xf numFmtId="49" fontId="9" fillId="0" borderId="62" xfId="0" applyNumberFormat="1" applyFont="1" applyFill="1" applyBorder="1" applyAlignment="1">
      <alignment horizontal="right"/>
    </xf>
    <xf numFmtId="3" fontId="9" fillId="0" borderId="73" xfId="0" applyNumberFormat="1" applyFont="1" applyFill="1" applyBorder="1" applyAlignment="1">
      <alignment horizontal="right"/>
    </xf>
    <xf numFmtId="4" fontId="9" fillId="0" borderId="30" xfId="0" applyNumberFormat="1" applyFont="1" applyFill="1" applyBorder="1" applyAlignment="1">
      <alignment horizontal="right"/>
    </xf>
    <xf numFmtId="3" fontId="9" fillId="0" borderId="74" xfId="0" applyNumberFormat="1" applyFont="1" applyFill="1" applyBorder="1" applyAlignment="1">
      <alignment horizontal="left"/>
    </xf>
    <xf numFmtId="3" fontId="9" fillId="0" borderId="74" xfId="0" applyNumberFormat="1" applyFont="1" applyFill="1" applyBorder="1" applyAlignment="1">
      <alignment horizontal="right"/>
    </xf>
    <xf numFmtId="49" fontId="9" fillId="0" borderId="74" xfId="0" applyNumberFormat="1" applyFont="1" applyFill="1" applyBorder="1" applyAlignment="1">
      <alignment horizontal="right"/>
    </xf>
    <xf numFmtId="3" fontId="9" fillId="0" borderId="75" xfId="0" applyNumberFormat="1" applyFont="1" applyFill="1" applyBorder="1" applyAlignment="1">
      <alignment horizontal="right"/>
    </xf>
    <xf numFmtId="4" fontId="9" fillId="0" borderId="17" xfId="0" applyNumberFormat="1" applyFont="1" applyFill="1" applyBorder="1" applyAlignment="1">
      <alignment horizontal="right"/>
    </xf>
    <xf numFmtId="49" fontId="9" fillId="0" borderId="36" xfId="0" applyNumberFormat="1" applyFont="1" applyFill="1" applyBorder="1"/>
    <xf numFmtId="49" fontId="9" fillId="0" borderId="36" xfId="0" applyNumberFormat="1" applyFont="1" applyFill="1" applyBorder="1" applyAlignment="1">
      <alignment horizontal="right"/>
    </xf>
    <xf numFmtId="3" fontId="9" fillId="0" borderId="76" xfId="0" applyNumberFormat="1" applyFont="1" applyFill="1" applyBorder="1" applyAlignment="1">
      <alignment horizontal="right"/>
    </xf>
    <xf numFmtId="4" fontId="9" fillId="0" borderId="36" xfId="0" applyNumberFormat="1" applyFont="1" applyFill="1" applyBorder="1" applyAlignment="1">
      <alignment horizontal="right"/>
    </xf>
    <xf numFmtId="3" fontId="19" fillId="0" borderId="37" xfId="0" applyNumberFormat="1" applyFont="1" applyFill="1" applyBorder="1"/>
    <xf numFmtId="49" fontId="7" fillId="0" borderId="12" xfId="0" applyNumberFormat="1" applyFont="1" applyFill="1" applyBorder="1" applyAlignment="1">
      <alignment horizontal="left"/>
    </xf>
    <xf numFmtId="3" fontId="10" fillId="0" borderId="14" xfId="0" applyNumberFormat="1" applyFont="1" applyFill="1" applyBorder="1" applyAlignment="1">
      <alignment horizontal="left"/>
    </xf>
    <xf numFmtId="0" fontId="10" fillId="0" borderId="14" xfId="0" applyNumberFormat="1" applyFont="1" applyFill="1" applyBorder="1" applyAlignment="1">
      <alignment horizontal="right"/>
    </xf>
    <xf numFmtId="3" fontId="10" fillId="0" borderId="35" xfId="0" applyNumberFormat="1" applyFont="1" applyFill="1" applyBorder="1"/>
    <xf numFmtId="4" fontId="10" fillId="0" borderId="35" xfId="0" applyNumberFormat="1" applyFont="1" applyFill="1" applyBorder="1"/>
    <xf numFmtId="3" fontId="10" fillId="0" borderId="13" xfId="0" applyNumberFormat="1" applyFont="1" applyFill="1" applyBorder="1"/>
    <xf numFmtId="4" fontId="10" fillId="0" borderId="13" xfId="0" applyNumberFormat="1" applyFont="1" applyFill="1" applyBorder="1"/>
    <xf numFmtId="3" fontId="22" fillId="0" borderId="13" xfId="0" applyNumberFormat="1" applyFont="1" applyFill="1" applyBorder="1"/>
    <xf numFmtId="4" fontId="0" fillId="0" borderId="23" xfId="0" applyNumberFormat="1" applyFont="1" applyBorder="1"/>
    <xf numFmtId="4" fontId="0" fillId="0" borderId="24" xfId="0" applyNumberFormat="1" applyFont="1" applyBorder="1"/>
    <xf numFmtId="49" fontId="7" fillId="0" borderId="12" xfId="0" applyNumberFormat="1" applyFont="1" applyFill="1" applyBorder="1" applyAlignment="1">
      <alignment horizontal="center"/>
    </xf>
    <xf numFmtId="49" fontId="9" fillId="0" borderId="14" xfId="0" applyNumberFormat="1" applyFont="1" applyFill="1" applyBorder="1"/>
    <xf numFmtId="3" fontId="9" fillId="0" borderId="14" xfId="0" applyNumberFormat="1" applyFont="1" applyFill="1" applyBorder="1"/>
    <xf numFmtId="49" fontId="9" fillId="0" borderId="14" xfId="0" applyNumberFormat="1" applyFont="1" applyFill="1" applyBorder="1" applyAlignment="1">
      <alignment horizontal="right"/>
    </xf>
    <xf numFmtId="4" fontId="0" fillId="0" borderId="17" xfId="0" applyNumberFormat="1" applyFont="1" applyBorder="1"/>
    <xf numFmtId="4" fontId="0" fillId="0" borderId="52" xfId="0" applyNumberFormat="1" applyFont="1" applyBorder="1"/>
    <xf numFmtId="0" fontId="9" fillId="0" borderId="74" xfId="0" applyFont="1" applyFill="1" applyBorder="1" applyAlignment="1">
      <alignment horizontal="center"/>
    </xf>
    <xf numFmtId="0" fontId="9" fillId="0" borderId="74" xfId="0" applyFont="1" applyFill="1" applyBorder="1"/>
    <xf numFmtId="3" fontId="9" fillId="0" borderId="74" xfId="0" applyNumberFormat="1" applyFont="1" applyFill="1" applyBorder="1"/>
    <xf numFmtId="0" fontId="9" fillId="0" borderId="64" xfId="0" applyFont="1" applyFill="1" applyBorder="1" applyAlignment="1">
      <alignment horizontal="center"/>
    </xf>
    <xf numFmtId="0" fontId="9" fillId="0" borderId="64" xfId="0" applyFont="1" applyFill="1" applyBorder="1"/>
    <xf numFmtId="3" fontId="9" fillId="0" borderId="64" xfId="0" applyNumberFormat="1" applyFont="1" applyFill="1" applyBorder="1" applyAlignment="1">
      <alignment horizontal="right"/>
    </xf>
    <xf numFmtId="3" fontId="9" fillId="0" borderId="64" xfId="0" applyNumberFormat="1" applyFont="1" applyFill="1" applyBorder="1"/>
    <xf numFmtId="49" fontId="7" fillId="0" borderId="23" xfId="0" applyNumberFormat="1" applyFont="1" applyFill="1" applyBorder="1"/>
    <xf numFmtId="4" fontId="9" fillId="0" borderId="17" xfId="0" applyNumberFormat="1" applyFont="1" applyFill="1" applyBorder="1"/>
    <xf numFmtId="3" fontId="7" fillId="0" borderId="63" xfId="0" applyNumberFormat="1" applyFont="1" applyFill="1" applyBorder="1" applyAlignment="1">
      <alignment horizontal="right"/>
    </xf>
    <xf numFmtId="3" fontId="7" fillId="0" borderId="28" xfId="0" applyNumberFormat="1" applyFont="1" applyFill="1" applyBorder="1"/>
    <xf numFmtId="3" fontId="17" fillId="0" borderId="29" xfId="0" applyNumberFormat="1" applyFont="1" applyFill="1" applyBorder="1"/>
    <xf numFmtId="3" fontId="7" fillId="0" borderId="68" xfId="0" applyNumberFormat="1" applyFont="1" applyFill="1" applyBorder="1" applyAlignment="1">
      <alignment horizontal="right"/>
    </xf>
    <xf numFmtId="3" fontId="7" fillId="0" borderId="30" xfId="0" applyNumberFormat="1" applyFont="1" applyFill="1" applyBorder="1"/>
    <xf numFmtId="4" fontId="7" fillId="0" borderId="44" xfId="0" applyNumberFormat="1" applyFont="1" applyFill="1" applyBorder="1"/>
    <xf numFmtId="3" fontId="7" fillId="0" borderId="44" xfId="0" applyNumberFormat="1" applyFont="1" applyFill="1" applyBorder="1"/>
    <xf numFmtId="3" fontId="17" fillId="0" borderId="44" xfId="0" applyNumberFormat="1" applyFont="1" applyFill="1" applyBorder="1"/>
    <xf numFmtId="0" fontId="9" fillId="0" borderId="40" xfId="0" applyFont="1" applyFill="1" applyBorder="1"/>
    <xf numFmtId="0" fontId="9" fillId="0" borderId="21" xfId="0" applyFont="1" applyFill="1" applyBorder="1" applyAlignment="1">
      <alignment horizontal="center"/>
    </xf>
    <xf numFmtId="0" fontId="11" fillId="0" borderId="28" xfId="0" applyFont="1" applyFill="1" applyBorder="1" applyAlignment="1">
      <alignment horizontal="center"/>
    </xf>
    <xf numFmtId="3" fontId="7" fillId="0" borderId="29" xfId="0" applyNumberFormat="1" applyFont="1" applyFill="1" applyBorder="1"/>
    <xf numFmtId="4" fontId="18" fillId="0" borderId="29" xfId="0" applyNumberFormat="1" applyFont="1" applyFill="1" applyBorder="1"/>
    <xf numFmtId="4" fontId="0" fillId="0" borderId="28" xfId="0" applyNumberFormat="1" applyFont="1" applyBorder="1"/>
    <xf numFmtId="3" fontId="13" fillId="0" borderId="28" xfId="0" applyNumberFormat="1" applyFont="1" applyBorder="1"/>
    <xf numFmtId="3" fontId="13" fillId="0" borderId="71" xfId="0" applyNumberFormat="1" applyFont="1" applyBorder="1"/>
    <xf numFmtId="3" fontId="19" fillId="0" borderId="32" xfId="0" applyNumberFormat="1" applyFont="1" applyFill="1" applyBorder="1"/>
    <xf numFmtId="3" fontId="4" fillId="0" borderId="13" xfId="0" applyNumberFormat="1" applyFont="1" applyFill="1" applyBorder="1"/>
    <xf numFmtId="4" fontId="23" fillId="0" borderId="23" xfId="0" applyNumberFormat="1" applyFont="1" applyBorder="1"/>
    <xf numFmtId="3" fontId="23" fillId="0" borderId="23" xfId="0" applyNumberFormat="1" applyFont="1" applyBorder="1"/>
    <xf numFmtId="3" fontId="23" fillId="0" borderId="24" xfId="0" applyNumberFormat="1" applyFont="1" applyBorder="1"/>
    <xf numFmtId="0" fontId="9" fillId="0" borderId="72" xfId="0" applyFont="1" applyFill="1" applyBorder="1" applyAlignment="1">
      <alignment horizontal="center"/>
    </xf>
    <xf numFmtId="49" fontId="3" fillId="0" borderId="77" xfId="0" applyNumberFormat="1" applyFont="1" applyFill="1" applyBorder="1" applyAlignment="1">
      <alignment horizontal="center"/>
    </xf>
    <xf numFmtId="49" fontId="3" fillId="0" borderId="33" xfId="0" applyNumberFormat="1" applyFont="1" applyFill="1" applyBorder="1" applyAlignment="1">
      <alignment horizontal="center"/>
    </xf>
    <xf numFmtId="49" fontId="3" fillId="0" borderId="76" xfId="0" applyNumberFormat="1" applyFont="1" applyFill="1" applyBorder="1" applyAlignment="1">
      <alignment horizontal="center"/>
    </xf>
    <xf numFmtId="49" fontId="3" fillId="0" borderId="63" xfId="0" applyNumberFormat="1" applyFont="1" applyFill="1" applyBorder="1" applyAlignment="1">
      <alignment horizontal="center"/>
    </xf>
    <xf numFmtId="3" fontId="9" fillId="0" borderId="63" xfId="0" applyNumberFormat="1" applyFont="1" applyFill="1" applyBorder="1"/>
    <xf numFmtId="49" fontId="3" fillId="0" borderId="68" xfId="0" applyNumberFormat="1" applyFont="1" applyFill="1" applyBorder="1" applyAlignment="1">
      <alignment horizontal="center"/>
    </xf>
    <xf numFmtId="3" fontId="9" fillId="0" borderId="68" xfId="0" applyNumberFormat="1" applyFont="1" applyFill="1" applyBorder="1"/>
    <xf numFmtId="0" fontId="9" fillId="0" borderId="68" xfId="0" applyFont="1" applyFill="1" applyBorder="1"/>
    <xf numFmtId="3" fontId="24" fillId="0" borderId="44" xfId="0" applyNumberFormat="1" applyFont="1" applyFill="1" applyBorder="1"/>
    <xf numFmtId="49" fontId="3" fillId="0" borderId="62" xfId="0" applyNumberFormat="1" applyFont="1" applyFill="1" applyBorder="1" applyAlignment="1">
      <alignment horizontal="center"/>
    </xf>
    <xf numFmtId="49" fontId="3" fillId="0" borderId="32" xfId="0" applyNumberFormat="1" applyFont="1" applyFill="1" applyBorder="1" applyAlignment="1">
      <alignment horizontal="center"/>
    </xf>
    <xf numFmtId="49" fontId="3" fillId="0" borderId="38" xfId="0" applyNumberFormat="1" applyFont="1" applyFill="1" applyBorder="1" applyAlignment="1">
      <alignment horizontal="center"/>
    </xf>
    <xf numFmtId="49" fontId="3" fillId="0" borderId="36" xfId="0" applyNumberFormat="1" applyFont="1" applyFill="1" applyBorder="1" applyAlignment="1">
      <alignment horizontal="center"/>
    </xf>
    <xf numFmtId="3" fontId="4" fillId="0" borderId="20" xfId="0" applyNumberFormat="1" applyFont="1" applyFill="1" applyBorder="1"/>
    <xf numFmtId="4" fontId="4" fillId="0" borderId="20" xfId="0" applyNumberFormat="1" applyFont="1" applyFill="1" applyBorder="1"/>
    <xf numFmtId="4" fontId="13" fillId="0" borderId="17" xfId="0" applyNumberFormat="1" applyFont="1" applyFill="1" applyBorder="1"/>
    <xf numFmtId="3" fontId="13" fillId="0" borderId="22" xfId="0" applyNumberFormat="1" applyFont="1" applyFill="1" applyBorder="1"/>
    <xf numFmtId="4" fontId="13" fillId="0" borderId="22" xfId="0" applyNumberFormat="1" applyFont="1" applyFill="1" applyBorder="1"/>
    <xf numFmtId="3" fontId="21" fillId="0" borderId="22" xfId="0" applyNumberFormat="1" applyFont="1" applyFill="1" applyBorder="1"/>
    <xf numFmtId="4" fontId="13" fillId="0" borderId="32" xfId="0" applyNumberFormat="1" applyFont="1" applyFill="1" applyBorder="1"/>
    <xf numFmtId="3" fontId="21" fillId="0" borderId="33" xfId="0" applyNumberFormat="1" applyFont="1" applyFill="1" applyBorder="1"/>
    <xf numFmtId="3" fontId="22" fillId="0" borderId="20" xfId="0" applyNumberFormat="1" applyFont="1" applyFill="1" applyBorder="1"/>
    <xf numFmtId="4" fontId="22" fillId="0" borderId="20" xfId="0" applyNumberFormat="1" applyFont="1" applyFill="1" applyBorder="1"/>
    <xf numFmtId="16" fontId="7" fillId="0" borderId="40" xfId="0" applyNumberFormat="1" applyFont="1" applyFill="1" applyBorder="1"/>
    <xf numFmtId="3" fontId="5" fillId="0" borderId="23" xfId="0" applyNumberFormat="1" applyFont="1" applyBorder="1"/>
    <xf numFmtId="0" fontId="9" fillId="0" borderId="30" xfId="0" applyFont="1" applyFill="1" applyBorder="1" applyAlignment="1">
      <alignment horizontal="center"/>
    </xf>
    <xf numFmtId="3" fontId="10" fillId="0" borderId="36" xfId="0" applyNumberFormat="1" applyFont="1" applyFill="1" applyBorder="1"/>
    <xf numFmtId="3" fontId="10" fillId="0" borderId="14" xfId="0" applyNumberFormat="1" applyFont="1" applyFill="1" applyBorder="1" applyAlignment="1">
      <alignment horizontal="right"/>
    </xf>
    <xf numFmtId="4" fontId="10" fillId="0" borderId="36" xfId="0" applyNumberFormat="1" applyFont="1" applyFill="1" applyBorder="1"/>
    <xf numFmtId="4" fontId="22" fillId="0" borderId="37" xfId="0" applyNumberFormat="1" applyFont="1" applyFill="1" applyBorder="1"/>
    <xf numFmtId="3" fontId="22" fillId="0" borderId="37" xfId="0" applyNumberFormat="1" applyFont="1" applyFill="1" applyBorder="1"/>
    <xf numFmtId="0" fontId="13" fillId="0" borderId="64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left"/>
    </xf>
    <xf numFmtId="0" fontId="1" fillId="0" borderId="23" xfId="0" applyFont="1" applyFill="1" applyBorder="1"/>
    <xf numFmtId="4" fontId="9" fillId="0" borderId="35" xfId="0" applyNumberFormat="1" applyFont="1" applyFill="1" applyBorder="1"/>
    <xf numFmtId="0" fontId="7" fillId="0" borderId="40" xfId="0" applyFont="1" applyFill="1" applyBorder="1" applyAlignment="1">
      <alignment vertical="center" wrapText="1"/>
    </xf>
    <xf numFmtId="3" fontId="7" fillId="0" borderId="14" xfId="0" applyNumberFormat="1" applyFont="1" applyFill="1" applyBorder="1" applyAlignment="1">
      <alignment horizontal="right" vertical="center" wrapText="1"/>
    </xf>
    <xf numFmtId="3" fontId="1" fillId="0" borderId="23" xfId="0" applyNumberFormat="1" applyFont="1" applyFill="1" applyBorder="1" applyAlignment="1">
      <alignment vertical="center" wrapText="1"/>
    </xf>
    <xf numFmtId="4" fontId="1" fillId="0" borderId="23" xfId="0" applyNumberFormat="1" applyFont="1" applyFill="1" applyBorder="1" applyAlignment="1">
      <alignment vertical="center" wrapText="1"/>
    </xf>
    <xf numFmtId="3" fontId="25" fillId="0" borderId="20" xfId="0" applyNumberFormat="1" applyFont="1" applyFill="1" applyBorder="1" applyAlignment="1">
      <alignment vertical="center" wrapText="1"/>
    </xf>
    <xf numFmtId="4" fontId="25" fillId="0" borderId="20" xfId="0" applyNumberFormat="1" applyFont="1" applyFill="1" applyBorder="1" applyAlignment="1">
      <alignment vertical="center" wrapText="1"/>
    </xf>
    <xf numFmtId="4" fontId="5" fillId="0" borderId="23" xfId="0" applyNumberFormat="1" applyFont="1" applyBorder="1" applyAlignment="1">
      <alignment vertical="center"/>
    </xf>
    <xf numFmtId="3" fontId="1" fillId="0" borderId="23" xfId="0" applyNumberFormat="1" applyFont="1" applyBorder="1" applyAlignment="1">
      <alignment vertical="center"/>
    </xf>
    <xf numFmtId="3" fontId="1" fillId="0" borderId="24" xfId="0" applyNumberFormat="1" applyFont="1" applyBorder="1" applyAlignment="1">
      <alignment vertical="center"/>
    </xf>
    <xf numFmtId="3" fontId="3" fillId="0" borderId="21" xfId="0" applyNumberFormat="1" applyFont="1" applyFill="1" applyBorder="1" applyAlignment="1">
      <alignment horizontal="right" vertical="center" wrapText="1"/>
    </xf>
    <xf numFmtId="3" fontId="5" fillId="0" borderId="23" xfId="0" applyNumberFormat="1" applyFont="1" applyFill="1" applyBorder="1" applyAlignment="1">
      <alignment vertical="center" wrapText="1"/>
    </xf>
    <xf numFmtId="4" fontId="5" fillId="0" borderId="23" xfId="0" applyNumberFormat="1" applyFont="1" applyFill="1" applyBorder="1" applyAlignment="1">
      <alignment vertical="center" wrapText="1"/>
    </xf>
    <xf numFmtId="3" fontId="13" fillId="0" borderId="28" xfId="0" applyNumberFormat="1" applyFont="1" applyFill="1" applyBorder="1" applyAlignment="1">
      <alignment vertical="center" wrapText="1"/>
    </xf>
    <xf numFmtId="4" fontId="13" fillId="0" borderId="28" xfId="0" applyNumberFormat="1" applyFont="1" applyFill="1" applyBorder="1" applyAlignment="1">
      <alignment vertical="center" wrapText="1"/>
    </xf>
    <xf numFmtId="3" fontId="13" fillId="0" borderId="29" xfId="0" applyNumberFormat="1" applyFont="1" applyFill="1" applyBorder="1" applyAlignment="1">
      <alignment vertical="center" wrapText="1"/>
    </xf>
    <xf numFmtId="4" fontId="13" fillId="0" borderId="29" xfId="0" applyNumberFormat="1" applyFont="1" applyFill="1" applyBorder="1" applyAlignment="1">
      <alignment vertical="center" wrapText="1"/>
    </xf>
    <xf numFmtId="3" fontId="13" fillId="0" borderId="32" xfId="0" applyNumberFormat="1" applyFont="1" applyFill="1" applyBorder="1" applyAlignment="1">
      <alignment vertical="center" wrapText="1"/>
    </xf>
    <xf numFmtId="4" fontId="13" fillId="0" borderId="33" xfId="0" applyNumberFormat="1" applyFont="1" applyFill="1" applyBorder="1" applyAlignment="1">
      <alignment vertical="center" wrapText="1"/>
    </xf>
    <xf numFmtId="3" fontId="13" fillId="0" borderId="33" xfId="0" applyNumberFormat="1" applyFont="1" applyFill="1" applyBorder="1" applyAlignment="1">
      <alignment vertical="center" wrapText="1"/>
    </xf>
    <xf numFmtId="3" fontId="13" fillId="0" borderId="36" xfId="0" applyNumberFormat="1" applyFont="1" applyFill="1" applyBorder="1" applyAlignment="1">
      <alignment vertical="center" wrapText="1"/>
    </xf>
    <xf numFmtId="4" fontId="13" fillId="0" borderId="37" xfId="0" applyNumberFormat="1" applyFont="1" applyFill="1" applyBorder="1" applyAlignment="1">
      <alignment vertical="center" wrapText="1"/>
    </xf>
    <xf numFmtId="3" fontId="13" fillId="0" borderId="37" xfId="0" applyNumberFormat="1" applyFont="1" applyFill="1" applyBorder="1" applyAlignment="1">
      <alignment vertical="center" wrapText="1"/>
    </xf>
    <xf numFmtId="3" fontId="21" fillId="0" borderId="37" xfId="0" applyNumberFormat="1" applyFont="1" applyFill="1" applyBorder="1" applyAlignment="1">
      <alignment vertical="center" wrapText="1"/>
    </xf>
    <xf numFmtId="4" fontId="0" fillId="0" borderId="36" xfId="0" applyNumberFormat="1" applyFont="1" applyBorder="1"/>
    <xf numFmtId="4" fontId="0" fillId="0" borderId="53" xfId="0" applyNumberFormat="1" applyFont="1" applyBorder="1"/>
    <xf numFmtId="0" fontId="13" fillId="0" borderId="30" xfId="0" applyFont="1" applyFill="1" applyBorder="1" applyAlignment="1">
      <alignment horizontal="center"/>
    </xf>
    <xf numFmtId="0" fontId="13" fillId="0" borderId="32" xfId="0" applyFont="1" applyFill="1" applyBorder="1" applyAlignment="1">
      <alignment horizontal="center"/>
    </xf>
    <xf numFmtId="0" fontId="13" fillId="0" borderId="38" xfId="0" applyFont="1" applyFill="1" applyBorder="1" applyAlignment="1">
      <alignment horizontal="center"/>
    </xf>
    <xf numFmtId="0" fontId="13" fillId="0" borderId="79" xfId="0" applyFont="1" applyFill="1" applyBorder="1" applyAlignment="1">
      <alignment horizontal="center"/>
    </xf>
    <xf numFmtId="0" fontId="9" fillId="0" borderId="80" xfId="0" applyFont="1" applyFill="1" applyBorder="1"/>
    <xf numFmtId="3" fontId="9" fillId="0" borderId="80" xfId="0" applyNumberFormat="1" applyFont="1" applyFill="1" applyBorder="1"/>
    <xf numFmtId="3" fontId="9" fillId="0" borderId="81" xfId="0" applyNumberFormat="1" applyFont="1" applyFill="1" applyBorder="1"/>
    <xf numFmtId="4" fontId="9" fillId="0" borderId="81" xfId="0" applyNumberFormat="1" applyFont="1" applyFill="1" applyBorder="1"/>
    <xf numFmtId="3" fontId="18" fillId="0" borderId="81" xfId="0" applyNumberFormat="1" applyFont="1" applyFill="1" applyBorder="1"/>
    <xf numFmtId="0" fontId="6" fillId="0" borderId="82" xfId="0" applyFont="1" applyFill="1" applyBorder="1"/>
    <xf numFmtId="0" fontId="6" fillId="0" borderId="56" xfId="0" applyFont="1" applyFill="1" applyBorder="1" applyAlignment="1">
      <alignment horizontal="center"/>
    </xf>
    <xf numFmtId="0" fontId="6" fillId="0" borderId="57" xfId="0" applyFont="1" applyFill="1" applyBorder="1"/>
    <xf numFmtId="3" fontId="26" fillId="0" borderId="58" xfId="0" applyNumberFormat="1" applyFont="1" applyFill="1" applyBorder="1"/>
    <xf numFmtId="4" fontId="26" fillId="0" borderId="58" xfId="0" applyNumberFormat="1" applyFont="1" applyFill="1" applyBorder="1"/>
    <xf numFmtId="0" fontId="6" fillId="0" borderId="83" xfId="0" applyFont="1" applyFill="1" applyBorder="1"/>
    <xf numFmtId="3" fontId="6" fillId="0" borderId="35" xfId="0" applyNumberFormat="1" applyFont="1" applyFill="1" applyBorder="1" applyAlignment="1">
      <alignment horizontal="right"/>
    </xf>
    <xf numFmtId="4" fontId="6" fillId="0" borderId="35" xfId="0" applyNumberFormat="1" applyFont="1" applyFill="1" applyBorder="1" applyAlignment="1">
      <alignment horizontal="right"/>
    </xf>
    <xf numFmtId="3" fontId="6" fillId="0" borderId="42" xfId="0" applyNumberFormat="1" applyFont="1" applyFill="1" applyBorder="1" applyAlignment="1">
      <alignment horizontal="right"/>
    </xf>
    <xf numFmtId="0" fontId="7" fillId="0" borderId="84" xfId="0" applyFont="1" applyFill="1" applyBorder="1"/>
    <xf numFmtId="0" fontId="3" fillId="0" borderId="50" xfId="0" applyFont="1" applyFill="1" applyBorder="1" applyAlignment="1">
      <alignment horizontal="center"/>
    </xf>
    <xf numFmtId="0" fontId="3" fillId="0" borderId="30" xfId="0" applyFont="1" applyFill="1" applyBorder="1"/>
    <xf numFmtId="0" fontId="3" fillId="0" borderId="44" xfId="0" applyFont="1" applyFill="1" applyBorder="1"/>
    <xf numFmtId="0" fontId="3" fillId="0" borderId="22" xfId="0" applyFont="1" applyFill="1" applyBorder="1"/>
    <xf numFmtId="0" fontId="11" fillId="0" borderId="22" xfId="0" applyFont="1" applyFill="1" applyBorder="1"/>
    <xf numFmtId="3" fontId="11" fillId="0" borderId="22" xfId="0" applyNumberFormat="1" applyFont="1" applyFill="1" applyBorder="1"/>
    <xf numFmtId="0" fontId="3" fillId="0" borderId="23" xfId="0" applyFont="1" applyFill="1" applyBorder="1" applyAlignment="1">
      <alignment horizontal="center"/>
    </xf>
    <xf numFmtId="0" fontId="9" fillId="0" borderId="44" xfId="0" applyFont="1" applyBorder="1"/>
    <xf numFmtId="3" fontId="9" fillId="0" borderId="44" xfId="0" applyNumberFormat="1" applyFont="1" applyBorder="1"/>
    <xf numFmtId="4" fontId="9" fillId="0" borderId="44" xfId="0" applyNumberFormat="1" applyFont="1" applyBorder="1"/>
    <xf numFmtId="0" fontId="13" fillId="0" borderId="32" xfId="0" applyFont="1" applyFill="1" applyBorder="1"/>
    <xf numFmtId="0" fontId="13" fillId="0" borderId="33" xfId="0" applyFont="1" applyFill="1" applyBorder="1"/>
    <xf numFmtId="3" fontId="13" fillId="0" borderId="44" xfId="0" applyNumberFormat="1" applyFont="1" applyFill="1" applyBorder="1"/>
    <xf numFmtId="4" fontId="13" fillId="0" borderId="44" xfId="0" applyNumberFormat="1" applyFont="1" applyFill="1" applyBorder="1"/>
    <xf numFmtId="3" fontId="13" fillId="0" borderId="30" xfId="0" applyNumberFormat="1" applyFont="1" applyFill="1" applyBorder="1"/>
    <xf numFmtId="4" fontId="13" fillId="0" borderId="30" xfId="0" applyNumberFormat="1" applyFont="1" applyFill="1" applyBorder="1"/>
    <xf numFmtId="3" fontId="13" fillId="0" borderId="31" xfId="0" applyNumberFormat="1" applyFont="1" applyFill="1" applyBorder="1"/>
    <xf numFmtId="0" fontId="9" fillId="0" borderId="36" xfId="0" applyFont="1" applyFill="1" applyBorder="1" applyAlignment="1">
      <alignment horizontal="left"/>
    </xf>
    <xf numFmtId="0" fontId="6" fillId="0" borderId="85" xfId="0" applyFont="1" applyFill="1" applyBorder="1" applyAlignment="1">
      <alignment horizontal="center"/>
    </xf>
    <xf numFmtId="3" fontId="6" fillId="0" borderId="20" xfId="0" applyNumberFormat="1" applyFont="1" applyFill="1" applyBorder="1"/>
    <xf numFmtId="4" fontId="6" fillId="0" borderId="20" xfId="0" applyNumberFormat="1" applyFont="1" applyFill="1" applyBorder="1"/>
    <xf numFmtId="3" fontId="6" fillId="0" borderId="23" xfId="0" applyNumberFormat="1" applyFont="1" applyFill="1" applyBorder="1"/>
    <xf numFmtId="4" fontId="6" fillId="0" borderId="23" xfId="0" applyNumberFormat="1" applyFont="1" applyFill="1" applyBorder="1"/>
    <xf numFmtId="3" fontId="6" fillId="0" borderId="24" xfId="0" applyNumberFormat="1" applyFont="1" applyFill="1" applyBorder="1"/>
    <xf numFmtId="3" fontId="12" fillId="0" borderId="50" xfId="0" applyNumberFormat="1" applyFont="1" applyFill="1" applyBorder="1"/>
    <xf numFmtId="4" fontId="12" fillId="0" borderId="50" xfId="0" applyNumberFormat="1" applyFont="1" applyFill="1" applyBorder="1"/>
    <xf numFmtId="3" fontId="12" fillId="0" borderId="26" xfId="0" applyNumberFormat="1" applyFont="1" applyFill="1" applyBorder="1"/>
    <xf numFmtId="4" fontId="12" fillId="0" borderId="26" xfId="0" applyNumberFormat="1" applyFont="1" applyFill="1" applyBorder="1"/>
    <xf numFmtId="3" fontId="12" fillId="0" borderId="51" xfId="0" applyNumberFormat="1" applyFont="1" applyFill="1" applyBorder="1"/>
    <xf numFmtId="0" fontId="13" fillId="0" borderId="17" xfId="0" applyFont="1" applyFill="1" applyBorder="1"/>
    <xf numFmtId="0" fontId="13" fillId="0" borderId="22" xfId="0" applyFont="1" applyFill="1" applyBorder="1"/>
    <xf numFmtId="4" fontId="9" fillId="0" borderId="34" xfId="0" applyNumberFormat="1" applyFont="1" applyFill="1" applyBorder="1"/>
    <xf numFmtId="0" fontId="7" fillId="0" borderId="40" xfId="0" applyFont="1" applyFill="1" applyBorder="1"/>
    <xf numFmtId="0" fontId="7" fillId="0" borderId="23" xfId="0" applyFont="1" applyFill="1" applyBorder="1" applyAlignment="1">
      <alignment horizontal="right"/>
    </xf>
    <xf numFmtId="3" fontId="7" fillId="0" borderId="49" xfId="0" applyNumberFormat="1" applyFont="1" applyFill="1" applyBorder="1" applyAlignment="1">
      <alignment horizontal="right"/>
    </xf>
    <xf numFmtId="4" fontId="7" fillId="0" borderId="23" xfId="0" applyNumberFormat="1" applyFont="1" applyFill="1" applyBorder="1" applyAlignment="1">
      <alignment horizontal="right"/>
    </xf>
    <xf numFmtId="3" fontId="1" fillId="0" borderId="23" xfId="0" applyNumberFormat="1" applyFont="1" applyFill="1" applyBorder="1"/>
    <xf numFmtId="4" fontId="1" fillId="0" borderId="23" xfId="0" applyNumberFormat="1" applyFont="1" applyFill="1" applyBorder="1"/>
    <xf numFmtId="3" fontId="1" fillId="0" borderId="24" xfId="0" applyNumberFormat="1" applyFont="1" applyFill="1" applyBorder="1"/>
    <xf numFmtId="4" fontId="3" fillId="0" borderId="24" xfId="0" applyNumberFormat="1" applyFont="1" applyFill="1" applyBorder="1"/>
    <xf numFmtId="4" fontId="9" fillId="0" borderId="31" xfId="0" applyNumberFormat="1" applyFont="1" applyFill="1" applyBorder="1"/>
    <xf numFmtId="0" fontId="6" fillId="0" borderId="86" xfId="0" applyFont="1" applyFill="1" applyBorder="1"/>
    <xf numFmtId="0" fontId="6" fillId="0" borderId="58" xfId="0" applyFont="1" applyFill="1" applyBorder="1" applyAlignment="1">
      <alignment horizontal="center"/>
    </xf>
    <xf numFmtId="3" fontId="6" fillId="0" borderId="59" xfId="0" applyNumberFormat="1" applyFont="1" applyFill="1" applyBorder="1"/>
    <xf numFmtId="4" fontId="0" fillId="0" borderId="0" xfId="0" applyNumberFormat="1"/>
    <xf numFmtId="4" fontId="0" fillId="0" borderId="0" xfId="0" applyNumberFormat="1" applyAlignment="1"/>
    <xf numFmtId="3" fontId="7" fillId="0" borderId="35" xfId="0" applyNumberFormat="1" applyFont="1" applyFill="1" applyBorder="1" applyAlignment="1">
      <alignment horizontal="right"/>
    </xf>
    <xf numFmtId="0" fontId="7" fillId="0" borderId="13" xfId="0" applyFont="1" applyFill="1" applyBorder="1" applyAlignment="1">
      <alignment horizontal="right"/>
    </xf>
    <xf numFmtId="4" fontId="7" fillId="0" borderId="35" xfId="0" applyNumberFormat="1" applyFont="1" applyFill="1" applyBorder="1" applyAlignment="1">
      <alignment horizontal="right"/>
    </xf>
    <xf numFmtId="0" fontId="7" fillId="0" borderId="42" xfId="0" applyFont="1" applyFill="1" applyBorder="1" applyAlignment="1">
      <alignment horizontal="right"/>
    </xf>
    <xf numFmtId="49" fontId="3" fillId="0" borderId="27" xfId="0" applyNumberFormat="1" applyFont="1" applyFill="1" applyBorder="1" applyAlignment="1"/>
    <xf numFmtId="3" fontId="9" fillId="0" borderId="71" xfId="0" applyNumberFormat="1" applyFont="1" applyFill="1" applyBorder="1"/>
    <xf numFmtId="49" fontId="7" fillId="0" borderId="40" xfId="0" applyNumberFormat="1" applyFont="1" applyFill="1" applyBorder="1" applyAlignment="1"/>
    <xf numFmtId="49" fontId="3" fillId="0" borderId="17" xfId="0" applyNumberFormat="1" applyFont="1" applyFill="1" applyBorder="1" applyAlignment="1"/>
    <xf numFmtId="0" fontId="9" fillId="0" borderId="33" xfId="0" applyFont="1" applyFill="1" applyBorder="1" applyAlignment="1">
      <alignment horizontal="right"/>
    </xf>
    <xf numFmtId="3" fontId="9" fillId="0" borderId="33" xfId="0" applyNumberFormat="1" applyFont="1" applyFill="1" applyBorder="1" applyAlignment="1">
      <alignment horizontal="right"/>
    </xf>
    <xf numFmtId="0" fontId="9" fillId="0" borderId="46" xfId="0" applyFont="1" applyFill="1" applyBorder="1" applyAlignment="1">
      <alignment horizontal="right"/>
    </xf>
    <xf numFmtId="3" fontId="9" fillId="0" borderId="46" xfId="0" applyNumberFormat="1" applyFont="1" applyFill="1" applyBorder="1" applyAlignment="1">
      <alignment horizontal="right"/>
    </xf>
    <xf numFmtId="49" fontId="12" fillId="0" borderId="40" xfId="0" applyNumberFormat="1" applyFont="1" applyFill="1" applyBorder="1" applyAlignment="1"/>
    <xf numFmtId="3" fontId="1" fillId="0" borderId="20" xfId="0" applyNumberFormat="1" applyFont="1" applyFill="1" applyBorder="1" applyAlignment="1">
      <alignment horizontal="right"/>
    </xf>
    <xf numFmtId="49" fontId="3" fillId="0" borderId="25" xfId="0" applyNumberFormat="1" applyFont="1" applyFill="1" applyBorder="1" applyAlignment="1"/>
    <xf numFmtId="49" fontId="3" fillId="0" borderId="26" xfId="0" applyNumberFormat="1" applyFont="1" applyFill="1" applyBorder="1" applyAlignment="1"/>
    <xf numFmtId="0" fontId="9" fillId="0" borderId="29" xfId="0" applyFont="1" applyFill="1" applyBorder="1" applyAlignment="1">
      <alignment horizontal="right"/>
    </xf>
    <xf numFmtId="3" fontId="9" fillId="0" borderId="29" xfId="0" applyNumberFormat="1" applyFont="1" applyFill="1" applyBorder="1" applyAlignment="1">
      <alignment horizontal="right"/>
    </xf>
    <xf numFmtId="0" fontId="9" fillId="0" borderId="44" xfId="0" applyFont="1" applyFill="1" applyBorder="1" applyAlignment="1">
      <alignment horizontal="right"/>
    </xf>
    <xf numFmtId="3" fontId="9" fillId="0" borderId="44" xfId="0" applyNumberFormat="1" applyFont="1" applyFill="1" applyBorder="1" applyAlignment="1">
      <alignment horizontal="right"/>
    </xf>
    <xf numFmtId="49" fontId="3" fillId="0" borderId="12" xfId="0" applyNumberFormat="1" applyFont="1" applyFill="1" applyBorder="1" applyAlignment="1"/>
    <xf numFmtId="49" fontId="3" fillId="0" borderId="35" xfId="0" applyNumberFormat="1" applyFont="1" applyFill="1" applyBorder="1" applyAlignment="1"/>
    <xf numFmtId="0" fontId="9" fillId="0" borderId="22" xfId="0" applyFont="1" applyFill="1" applyBorder="1" applyAlignment="1">
      <alignment horizontal="right"/>
    </xf>
    <xf numFmtId="3" fontId="9" fillId="0" borderId="22" xfId="0" applyNumberFormat="1" applyFont="1" applyFill="1" applyBorder="1" applyAlignment="1">
      <alignment horizontal="right"/>
    </xf>
    <xf numFmtId="49" fontId="7" fillId="0" borderId="12" xfId="0" applyNumberFormat="1" applyFont="1" applyFill="1" applyBorder="1" applyAlignment="1"/>
    <xf numFmtId="3" fontId="7" fillId="0" borderId="20" xfId="0" applyNumberFormat="1" applyFont="1" applyFill="1" applyBorder="1" applyAlignment="1">
      <alignment horizontal="left"/>
    </xf>
    <xf numFmtId="0" fontId="7" fillId="0" borderId="20" xfId="0" applyFont="1" applyFill="1" applyBorder="1" applyAlignment="1">
      <alignment horizontal="right"/>
    </xf>
    <xf numFmtId="3" fontId="7" fillId="0" borderId="20" xfId="0" applyNumberFormat="1" applyFont="1" applyFill="1" applyBorder="1" applyAlignment="1">
      <alignment horizontal="right"/>
    </xf>
    <xf numFmtId="4" fontId="7" fillId="0" borderId="24" xfId="0" applyNumberFormat="1" applyFont="1" applyFill="1" applyBorder="1"/>
    <xf numFmtId="0" fontId="11" fillId="0" borderId="28" xfId="0" applyFont="1" applyFill="1" applyBorder="1" applyAlignment="1">
      <alignment horizontal="left"/>
    </xf>
    <xf numFmtId="3" fontId="11" fillId="0" borderId="28" xfId="0" applyNumberFormat="1" applyFont="1" applyFill="1" applyBorder="1" applyAlignment="1">
      <alignment horizontal="left"/>
    </xf>
    <xf numFmtId="0" fontId="7" fillId="0" borderId="28" xfId="0" applyFont="1" applyFill="1" applyBorder="1" applyAlignment="1">
      <alignment horizontal="right"/>
    </xf>
    <xf numFmtId="3" fontId="7" fillId="0" borderId="28" xfId="0" applyNumberFormat="1" applyFont="1" applyFill="1" applyBorder="1" applyAlignment="1">
      <alignment horizontal="right"/>
    </xf>
    <xf numFmtId="3" fontId="28" fillId="0" borderId="28" xfId="0" applyNumberFormat="1" applyFont="1" applyFill="1" applyBorder="1"/>
    <xf numFmtId="3" fontId="28" fillId="0" borderId="71" xfId="0" applyNumberFormat="1" applyFont="1" applyFill="1" applyBorder="1"/>
    <xf numFmtId="0" fontId="11" fillId="0" borderId="30" xfId="0" applyFont="1" applyFill="1" applyBorder="1" applyAlignment="1">
      <alignment horizontal="left"/>
    </xf>
    <xf numFmtId="3" fontId="11" fillId="0" borderId="30" xfId="0" applyNumberFormat="1" applyFont="1" applyFill="1" applyBorder="1" applyAlignment="1">
      <alignment horizontal="left"/>
    </xf>
    <xf numFmtId="0" fontId="7" fillId="0" borderId="30" xfId="0" applyFont="1" applyFill="1" applyBorder="1" applyAlignment="1">
      <alignment horizontal="right"/>
    </xf>
    <xf numFmtId="3" fontId="7" fillId="0" borderId="30" xfId="0" applyNumberFormat="1" applyFont="1" applyFill="1" applyBorder="1" applyAlignment="1">
      <alignment horizontal="right"/>
    </xf>
    <xf numFmtId="3" fontId="28" fillId="0" borderId="30" xfId="0" applyNumberFormat="1" applyFont="1" applyFill="1" applyBorder="1"/>
    <xf numFmtId="3" fontId="28" fillId="0" borderId="31" xfId="0" applyNumberFormat="1" applyFont="1" applyFill="1" applyBorder="1"/>
    <xf numFmtId="3" fontId="29" fillId="0" borderId="30" xfId="0" applyNumberFormat="1" applyFont="1" applyFill="1" applyBorder="1"/>
    <xf numFmtId="4" fontId="29" fillId="0" borderId="30" xfId="0" applyNumberFormat="1" applyFont="1" applyFill="1" applyBorder="1"/>
    <xf numFmtId="3" fontId="29" fillId="0" borderId="31" xfId="0" applyNumberFormat="1" applyFont="1" applyFill="1" applyBorder="1"/>
    <xf numFmtId="0" fontId="11" fillId="0" borderId="32" xfId="0" applyFont="1" applyFill="1" applyBorder="1" applyAlignment="1">
      <alignment horizontal="left"/>
    </xf>
    <xf numFmtId="3" fontId="11" fillId="0" borderId="32" xfId="0" applyNumberFormat="1" applyFont="1" applyFill="1" applyBorder="1" applyAlignment="1">
      <alignment horizontal="left"/>
    </xf>
    <xf numFmtId="0" fontId="7" fillId="0" borderId="32" xfId="0" applyFont="1" applyFill="1" applyBorder="1" applyAlignment="1">
      <alignment horizontal="right"/>
    </xf>
    <xf numFmtId="3" fontId="7" fillId="0" borderId="32" xfId="0" applyNumberFormat="1" applyFont="1" applyFill="1" applyBorder="1" applyAlignment="1">
      <alignment horizontal="right"/>
    </xf>
    <xf numFmtId="3" fontId="7" fillId="0" borderId="32" xfId="0" applyNumberFormat="1" applyFont="1" applyFill="1" applyBorder="1"/>
    <xf numFmtId="4" fontId="7" fillId="0" borderId="32" xfId="0" applyNumberFormat="1" applyFont="1" applyFill="1" applyBorder="1"/>
    <xf numFmtId="3" fontId="10" fillId="0" borderId="32" xfId="0" applyNumberFormat="1" applyFont="1" applyFill="1" applyBorder="1"/>
    <xf numFmtId="3" fontId="7" fillId="0" borderId="34" xfId="0" applyNumberFormat="1" applyFont="1" applyFill="1" applyBorder="1"/>
    <xf numFmtId="0" fontId="9" fillId="0" borderId="37" xfId="0" applyFont="1" applyFill="1" applyBorder="1" applyAlignment="1">
      <alignment horizontal="right"/>
    </xf>
    <xf numFmtId="3" fontId="9" fillId="0" borderId="37" xfId="0" applyNumberFormat="1" applyFont="1" applyFill="1" applyBorder="1" applyAlignment="1">
      <alignment horizontal="right"/>
    </xf>
    <xf numFmtId="3" fontId="9" fillId="0" borderId="42" xfId="0" applyNumberFormat="1" applyFont="1" applyFill="1" applyBorder="1"/>
    <xf numFmtId="3" fontId="30" fillId="0" borderId="29" xfId="0" applyNumberFormat="1" applyFont="1" applyFill="1" applyBorder="1"/>
    <xf numFmtId="4" fontId="30" fillId="0" borderId="29" xfId="0" applyNumberFormat="1" applyFont="1" applyFill="1" applyBorder="1"/>
    <xf numFmtId="4" fontId="30" fillId="0" borderId="28" xfId="0" applyNumberFormat="1" applyFont="1" applyFill="1" applyBorder="1"/>
    <xf numFmtId="3" fontId="30" fillId="0" borderId="28" xfId="0" applyNumberFormat="1" applyFont="1" applyFill="1" applyBorder="1"/>
    <xf numFmtId="3" fontId="30" fillId="0" borderId="71" xfId="0" applyNumberFormat="1" applyFont="1" applyFill="1" applyBorder="1"/>
    <xf numFmtId="3" fontId="30" fillId="0" borderId="22" xfId="0" applyNumberFormat="1" applyFont="1" applyFill="1" applyBorder="1"/>
    <xf numFmtId="3" fontId="30" fillId="0" borderId="33" xfId="0" applyNumberFormat="1" applyFont="1" applyFill="1" applyBorder="1"/>
    <xf numFmtId="4" fontId="30" fillId="0" borderId="33" xfId="0" applyNumberFormat="1" applyFont="1" applyFill="1" applyBorder="1"/>
    <xf numFmtId="3" fontId="30" fillId="0" borderId="32" xfId="0" applyNumberFormat="1" applyFont="1" applyFill="1" applyBorder="1"/>
    <xf numFmtId="4" fontId="30" fillId="0" borderId="32" xfId="0" applyNumberFormat="1" applyFont="1" applyFill="1" applyBorder="1"/>
    <xf numFmtId="3" fontId="30" fillId="0" borderId="34" xfId="0" applyNumberFormat="1" applyFont="1" applyFill="1" applyBorder="1"/>
    <xf numFmtId="0" fontId="9" fillId="0" borderId="78" xfId="0" applyFont="1" applyFill="1" applyBorder="1"/>
    <xf numFmtId="3" fontId="9" fillId="0" borderId="87" xfId="0" applyNumberFormat="1" applyFont="1" applyFill="1" applyBorder="1"/>
    <xf numFmtId="0" fontId="9" fillId="0" borderId="87" xfId="0" applyFont="1" applyFill="1" applyBorder="1"/>
    <xf numFmtId="0" fontId="9" fillId="0" borderId="87" xfId="0" applyFont="1" applyFill="1" applyBorder="1" applyAlignment="1">
      <alignment horizontal="right"/>
    </xf>
    <xf numFmtId="3" fontId="9" fillId="0" borderId="87" xfId="0" applyNumberFormat="1" applyFont="1" applyFill="1" applyBorder="1" applyAlignment="1">
      <alignment horizontal="right"/>
    </xf>
    <xf numFmtId="3" fontId="9" fillId="0" borderId="73" xfId="0" applyNumberFormat="1" applyFont="1" applyFill="1" applyBorder="1"/>
    <xf numFmtId="0" fontId="9" fillId="0" borderId="73" xfId="0" applyFont="1" applyFill="1" applyBorder="1"/>
    <xf numFmtId="0" fontId="9" fillId="0" borderId="73" xfId="0" applyFont="1" applyFill="1" applyBorder="1" applyAlignment="1">
      <alignment horizontal="right"/>
    </xf>
    <xf numFmtId="0" fontId="13" fillId="0" borderId="62" xfId="0" applyFont="1" applyFill="1" applyBorder="1"/>
    <xf numFmtId="3" fontId="13" fillId="0" borderId="75" xfId="0" applyNumberFormat="1" applyFont="1" applyFill="1" applyBorder="1"/>
    <xf numFmtId="0" fontId="13" fillId="0" borderId="75" xfId="0" applyFont="1" applyFill="1" applyBorder="1"/>
    <xf numFmtId="0" fontId="13" fillId="0" borderId="75" xfId="0" applyFont="1" applyFill="1" applyBorder="1" applyAlignment="1">
      <alignment horizontal="right"/>
    </xf>
    <xf numFmtId="3" fontId="13" fillId="0" borderId="75" xfId="0" applyNumberFormat="1" applyFont="1" applyFill="1" applyBorder="1" applyAlignment="1">
      <alignment horizontal="right"/>
    </xf>
    <xf numFmtId="3" fontId="9" fillId="0" borderId="75" xfId="0" applyNumberFormat="1" applyFont="1" applyFill="1" applyBorder="1"/>
    <xf numFmtId="0" fontId="9" fillId="0" borderId="75" xfId="0" applyFont="1" applyFill="1" applyBorder="1"/>
    <xf numFmtId="0" fontId="9" fillId="0" borderId="75" xfId="0" applyFont="1" applyFill="1" applyBorder="1" applyAlignment="1">
      <alignment horizontal="right"/>
    </xf>
    <xf numFmtId="3" fontId="7" fillId="0" borderId="46" xfId="0" applyNumberFormat="1" applyFont="1" applyFill="1" applyBorder="1"/>
    <xf numFmtId="0" fontId="7" fillId="0" borderId="46" xfId="0" applyFont="1" applyFill="1" applyBorder="1"/>
    <xf numFmtId="0" fontId="7" fillId="0" borderId="46" xfId="0" applyFont="1" applyFill="1" applyBorder="1" applyAlignment="1">
      <alignment horizontal="right"/>
    </xf>
    <xf numFmtId="3" fontId="7" fillId="0" borderId="46" xfId="0" applyNumberFormat="1" applyFont="1" applyFill="1" applyBorder="1" applyAlignment="1">
      <alignment horizontal="right"/>
    </xf>
    <xf numFmtId="4" fontId="7" fillId="0" borderId="46" xfId="0" applyNumberFormat="1" applyFont="1" applyFill="1" applyBorder="1"/>
    <xf numFmtId="0" fontId="31" fillId="0" borderId="0" xfId="0" applyFont="1"/>
    <xf numFmtId="4" fontId="31" fillId="0" borderId="0" xfId="0" applyNumberFormat="1" applyFont="1"/>
    <xf numFmtId="3" fontId="7" fillId="0" borderId="72" xfId="0" applyNumberFormat="1" applyFont="1" applyFill="1" applyBorder="1" applyAlignment="1">
      <alignment horizontal="left"/>
    </xf>
    <xf numFmtId="0" fontId="7" fillId="0" borderId="72" xfId="0" applyFont="1" applyFill="1" applyBorder="1" applyAlignment="1">
      <alignment horizontal="left"/>
    </xf>
    <xf numFmtId="0" fontId="7" fillId="0" borderId="72" xfId="0" applyFont="1" applyFill="1" applyBorder="1" applyAlignment="1">
      <alignment horizontal="right"/>
    </xf>
    <xf numFmtId="3" fontId="7" fillId="0" borderId="72" xfId="0" applyNumberFormat="1" applyFont="1" applyFill="1" applyBorder="1" applyAlignment="1">
      <alignment horizontal="right"/>
    </xf>
    <xf numFmtId="3" fontId="11" fillId="0" borderId="29" xfId="0" applyNumberFormat="1" applyFont="1" applyFill="1" applyBorder="1" applyAlignment="1">
      <alignment horizontal="left"/>
    </xf>
    <xf numFmtId="0" fontId="11" fillId="0" borderId="29" xfId="0" applyFont="1" applyFill="1" applyBorder="1" applyAlignment="1">
      <alignment horizontal="left"/>
    </xf>
    <xf numFmtId="0" fontId="11" fillId="0" borderId="29" xfId="0" applyFont="1" applyFill="1" applyBorder="1" applyAlignment="1">
      <alignment horizontal="right"/>
    </xf>
    <xf numFmtId="3" fontId="11" fillId="0" borderId="29" xfId="0" applyNumberFormat="1" applyFont="1" applyFill="1" applyBorder="1" applyAlignment="1">
      <alignment horizontal="right"/>
    </xf>
    <xf numFmtId="3" fontId="11" fillId="0" borderId="71" xfId="0" applyNumberFormat="1" applyFont="1" applyFill="1" applyBorder="1"/>
    <xf numFmtId="3" fontId="11" fillId="0" borderId="44" xfId="0" applyNumberFormat="1" applyFont="1" applyFill="1" applyBorder="1" applyAlignment="1">
      <alignment horizontal="left"/>
    </xf>
    <xf numFmtId="0" fontId="11" fillId="0" borderId="44" xfId="0" applyFont="1" applyFill="1" applyBorder="1" applyAlignment="1">
      <alignment horizontal="left"/>
    </xf>
    <xf numFmtId="0" fontId="11" fillId="0" borderId="44" xfId="0" applyFont="1" applyFill="1" applyBorder="1" applyAlignment="1">
      <alignment horizontal="right"/>
    </xf>
    <xf numFmtId="3" fontId="11" fillId="0" borderId="44" xfId="0" applyNumberFormat="1" applyFont="1" applyFill="1" applyBorder="1" applyAlignment="1">
      <alignment horizontal="right"/>
    </xf>
    <xf numFmtId="3" fontId="11" fillId="0" borderId="31" xfId="0" applyNumberFormat="1" applyFont="1" applyFill="1" applyBorder="1"/>
    <xf numFmtId="3" fontId="9" fillId="0" borderId="24" xfId="0" applyNumberFormat="1" applyFont="1" applyFill="1" applyBorder="1"/>
    <xf numFmtId="4" fontId="11" fillId="0" borderId="36" xfId="0" applyNumberFormat="1" applyFont="1" applyFill="1" applyBorder="1"/>
    <xf numFmtId="3" fontId="11" fillId="0" borderId="53" xfId="0" applyNumberFormat="1" applyFont="1" applyFill="1" applyBorder="1"/>
    <xf numFmtId="0" fontId="9" fillId="0" borderId="13" xfId="0" applyFont="1" applyFill="1" applyBorder="1" applyAlignment="1">
      <alignment horizontal="right"/>
    </xf>
    <xf numFmtId="3" fontId="9" fillId="0" borderId="13" xfId="0" applyNumberFormat="1" applyFont="1" applyFill="1" applyBorder="1" applyAlignment="1">
      <alignment horizontal="right"/>
    </xf>
    <xf numFmtId="3" fontId="7" fillId="0" borderId="42" xfId="0" applyNumberFormat="1" applyFont="1" applyFill="1" applyBorder="1"/>
    <xf numFmtId="0" fontId="1" fillId="0" borderId="40" xfId="0" applyFont="1" applyFill="1" applyBorder="1"/>
    <xf numFmtId="49" fontId="7" fillId="0" borderId="23" xfId="0" applyNumberFormat="1" applyFont="1" applyFill="1" applyBorder="1" applyAlignment="1">
      <alignment horizontal="right"/>
    </xf>
    <xf numFmtId="0" fontId="7" fillId="0" borderId="21" xfId="0" applyFont="1" applyFill="1" applyBorder="1" applyAlignment="1">
      <alignment horizontal="left"/>
    </xf>
    <xf numFmtId="0" fontId="13" fillId="0" borderId="19" xfId="0" applyFont="1" applyFill="1" applyBorder="1"/>
    <xf numFmtId="0" fontId="13" fillId="0" borderId="23" xfId="0" applyFont="1" applyFill="1" applyBorder="1"/>
    <xf numFmtId="0" fontId="13" fillId="0" borderId="0" xfId="0" applyFont="1" applyFill="1" applyBorder="1"/>
    <xf numFmtId="3" fontId="13" fillId="0" borderId="20" xfId="0" applyNumberFormat="1" applyFont="1" applyFill="1" applyBorder="1"/>
    <xf numFmtId="0" fontId="13" fillId="0" borderId="49" xfId="0" applyFont="1" applyFill="1" applyBorder="1"/>
    <xf numFmtId="4" fontId="13" fillId="0" borderId="23" xfId="0" applyNumberFormat="1" applyFont="1" applyFill="1" applyBorder="1"/>
    <xf numFmtId="0" fontId="13" fillId="0" borderId="24" xfId="0" applyFont="1" applyFill="1" applyBorder="1"/>
    <xf numFmtId="4" fontId="5" fillId="0" borderId="23" xfId="0" applyNumberFormat="1" applyFont="1" applyFill="1" applyBorder="1"/>
    <xf numFmtId="4" fontId="13" fillId="0" borderId="49" xfId="0" applyNumberFormat="1" applyFont="1" applyFill="1" applyBorder="1"/>
    <xf numFmtId="4" fontId="13" fillId="0" borderId="26" xfId="0" applyNumberFormat="1" applyFont="1" applyFill="1" applyBorder="1"/>
    <xf numFmtId="0" fontId="13" fillId="0" borderId="52" xfId="0" applyFont="1" applyFill="1" applyBorder="1"/>
    <xf numFmtId="49" fontId="3" fillId="0" borderId="40" xfId="0" applyNumberFormat="1" applyFont="1" applyFill="1" applyBorder="1" applyAlignment="1"/>
    <xf numFmtId="49" fontId="3" fillId="0" borderId="23" xfId="0" applyNumberFormat="1" applyFont="1" applyFill="1" applyBorder="1" applyAlignment="1">
      <alignment horizontal="left"/>
    </xf>
    <xf numFmtId="1" fontId="10" fillId="0" borderId="23" xfId="0" applyNumberFormat="1" applyFont="1" applyFill="1" applyBorder="1"/>
    <xf numFmtId="1" fontId="10" fillId="0" borderId="24" xfId="0" applyNumberFormat="1" applyFont="1" applyFill="1" applyBorder="1"/>
    <xf numFmtId="0" fontId="3" fillId="0" borderId="27" xfId="0" applyFont="1" applyFill="1" applyBorder="1" applyAlignment="1">
      <alignment horizontal="center"/>
    </xf>
    <xf numFmtId="0" fontId="3" fillId="0" borderId="28" xfId="0" applyFont="1" applyFill="1" applyBorder="1" applyAlignment="1"/>
    <xf numFmtId="0" fontId="3" fillId="0" borderId="17" xfId="0" applyFont="1" applyFill="1" applyBorder="1" applyAlignment="1"/>
    <xf numFmtId="0" fontId="3" fillId="0" borderId="36" xfId="0" applyFont="1" applyFill="1" applyBorder="1" applyAlignment="1"/>
    <xf numFmtId="0" fontId="10" fillId="0" borderId="36" xfId="0" applyFont="1" applyFill="1" applyBorder="1"/>
    <xf numFmtId="3" fontId="9" fillId="0" borderId="53" xfId="0" applyNumberFormat="1" applyFont="1" applyFill="1" applyBorder="1"/>
    <xf numFmtId="0" fontId="3" fillId="0" borderId="19" xfId="0" applyFont="1" applyFill="1" applyBorder="1" applyAlignment="1">
      <alignment horizontal="center"/>
    </xf>
    <xf numFmtId="0" fontId="9" fillId="0" borderId="29" xfId="0" applyFont="1" applyFill="1" applyBorder="1" applyAlignment="1"/>
    <xf numFmtId="3" fontId="9" fillId="0" borderId="29" xfId="0" applyNumberFormat="1" applyFont="1" applyFill="1" applyBorder="1" applyAlignment="1"/>
    <xf numFmtId="4" fontId="9" fillId="0" borderId="28" xfId="0" applyNumberFormat="1" applyFont="1" applyFill="1" applyBorder="1" applyAlignment="1">
      <alignment horizontal="right"/>
    </xf>
    <xf numFmtId="0" fontId="3" fillId="0" borderId="30" xfId="0" applyFont="1" applyFill="1" applyBorder="1" applyAlignment="1"/>
    <xf numFmtId="0" fontId="9" fillId="0" borderId="44" xfId="0" applyFont="1" applyFill="1" applyBorder="1" applyAlignment="1"/>
    <xf numFmtId="3" fontId="9" fillId="0" borderId="44" xfId="0" applyNumberFormat="1" applyFont="1" applyFill="1" applyBorder="1" applyAlignment="1"/>
    <xf numFmtId="3" fontId="9" fillId="0" borderId="30" xfId="0" applyNumberFormat="1" applyFont="1" applyFill="1" applyBorder="1" applyAlignment="1">
      <alignment horizontal="right"/>
    </xf>
    <xf numFmtId="0" fontId="3" fillId="0" borderId="32" xfId="0" applyFont="1" applyFill="1" applyBorder="1" applyAlignment="1"/>
    <xf numFmtId="0" fontId="9" fillId="0" borderId="33" xfId="0" applyFont="1" applyFill="1" applyBorder="1" applyAlignment="1"/>
    <xf numFmtId="3" fontId="3" fillId="0" borderId="57" xfId="0" applyNumberFormat="1" applyFont="1" applyFill="1" applyBorder="1"/>
    <xf numFmtId="4" fontId="3" fillId="0" borderId="57" xfId="0" applyNumberFormat="1" applyFont="1" applyFill="1" applyBorder="1"/>
    <xf numFmtId="3" fontId="3" fillId="0" borderId="59" xfId="0" applyNumberFormat="1" applyFont="1" applyFill="1" applyBorder="1"/>
    <xf numFmtId="16" fontId="3" fillId="0" borderId="0" xfId="0" applyNumberFormat="1" applyFont="1" applyFill="1" applyBorder="1" applyAlignment="1">
      <alignment horizontal="left"/>
    </xf>
    <xf numFmtId="0" fontId="0" fillId="0" borderId="0" xfId="0" applyFill="1"/>
    <xf numFmtId="49" fontId="3" fillId="0" borderId="12" xfId="0" applyNumberFormat="1" applyFont="1" applyFill="1" applyBorder="1"/>
    <xf numFmtId="3" fontId="0" fillId="0" borderId="35" xfId="0" applyNumberFormat="1" applyFill="1" applyBorder="1"/>
    <xf numFmtId="4" fontId="0" fillId="0" borderId="35" xfId="0" applyNumberFormat="1" applyFill="1" applyBorder="1"/>
    <xf numFmtId="4" fontId="0" fillId="0" borderId="15" xfId="0" applyNumberFormat="1" applyFill="1" applyBorder="1"/>
    <xf numFmtId="3" fontId="0" fillId="0" borderId="15" xfId="0" applyNumberFormat="1" applyFill="1" applyBorder="1"/>
    <xf numFmtId="4" fontId="0" fillId="0" borderId="14" xfId="0" applyNumberFormat="1" applyFill="1" applyBorder="1"/>
    <xf numFmtId="3" fontId="0" fillId="0" borderId="42" xfId="0" applyNumberFormat="1" applyFill="1" applyBorder="1"/>
    <xf numFmtId="0" fontId="0" fillId="0" borderId="28" xfId="0" applyFill="1" applyBorder="1"/>
    <xf numFmtId="3" fontId="0" fillId="0" borderId="28" xfId="0" applyNumberFormat="1" applyFill="1" applyBorder="1"/>
    <xf numFmtId="3" fontId="13" fillId="0" borderId="28" xfId="0" applyNumberFormat="1" applyFont="1" applyFill="1" applyBorder="1" applyAlignment="1">
      <alignment horizontal="right"/>
    </xf>
    <xf numFmtId="4" fontId="13" fillId="0" borderId="28" xfId="0" applyNumberFormat="1" applyFont="1" applyFill="1" applyBorder="1" applyAlignment="1">
      <alignment horizontal="right"/>
    </xf>
    <xf numFmtId="4" fontId="13" fillId="0" borderId="29" xfId="0" applyNumberFormat="1" applyFont="1" applyFill="1" applyBorder="1" applyAlignment="1">
      <alignment horizontal="right"/>
    </xf>
    <xf numFmtId="3" fontId="13" fillId="0" borderId="29" xfId="0" applyNumberFormat="1" applyFont="1" applyFill="1" applyBorder="1" applyAlignment="1">
      <alignment horizontal="right"/>
    </xf>
    <xf numFmtId="3" fontId="13" fillId="0" borderId="28" xfId="0" applyNumberFormat="1" applyFont="1" applyFill="1" applyBorder="1"/>
    <xf numFmtId="4" fontId="13" fillId="0" borderId="63" xfId="0" applyNumberFormat="1" applyFont="1" applyFill="1" applyBorder="1"/>
    <xf numFmtId="3" fontId="13" fillId="0" borderId="71" xfId="0" applyNumberFormat="1" applyFont="1" applyFill="1" applyBorder="1"/>
    <xf numFmtId="0" fontId="0" fillId="0" borderId="30" xfId="0" applyFill="1" applyBorder="1"/>
    <xf numFmtId="0" fontId="13" fillId="0" borderId="30" xfId="0" applyFont="1" applyFill="1" applyBorder="1"/>
    <xf numFmtId="3" fontId="13" fillId="0" borderId="32" xfId="0" applyNumberFormat="1" applyFont="1" applyFill="1" applyBorder="1" applyAlignment="1">
      <alignment horizontal="right"/>
    </xf>
    <xf numFmtId="4" fontId="13" fillId="0" borderId="32" xfId="0" applyNumberFormat="1" applyFont="1" applyFill="1" applyBorder="1" applyAlignment="1">
      <alignment horizontal="right"/>
    </xf>
    <xf numFmtId="4" fontId="13" fillId="0" borderId="33" xfId="0" applyNumberFormat="1" applyFont="1" applyFill="1" applyBorder="1" applyAlignment="1">
      <alignment horizontal="right"/>
    </xf>
    <xf numFmtId="3" fontId="13" fillId="0" borderId="33" xfId="0" applyNumberFormat="1" applyFont="1" applyFill="1" applyBorder="1" applyAlignment="1">
      <alignment horizontal="right"/>
    </xf>
    <xf numFmtId="4" fontId="13" fillId="0" borderId="62" xfId="0" applyNumberFormat="1" applyFont="1" applyFill="1" applyBorder="1"/>
    <xf numFmtId="3" fontId="13" fillId="0" borderId="34" xfId="0" applyNumberFormat="1" applyFont="1" applyFill="1" applyBorder="1"/>
    <xf numFmtId="0" fontId="0" fillId="0" borderId="32" xfId="0" applyFill="1" applyBorder="1"/>
    <xf numFmtId="4" fontId="13" fillId="0" borderId="62" xfId="0" applyNumberFormat="1" applyFont="1" applyFill="1" applyBorder="1" applyAlignment="1">
      <alignment horizontal="right"/>
    </xf>
    <xf numFmtId="3" fontId="13" fillId="0" borderId="34" xfId="0" applyNumberFormat="1" applyFont="1" applyFill="1" applyBorder="1" applyAlignment="1">
      <alignment horizontal="right"/>
    </xf>
    <xf numFmtId="0" fontId="32" fillId="0" borderId="32" xfId="0" applyFont="1" applyFill="1" applyBorder="1"/>
    <xf numFmtId="0" fontId="8" fillId="0" borderId="32" xfId="0" applyFont="1" applyFill="1" applyBorder="1"/>
    <xf numFmtId="3" fontId="8" fillId="0" borderId="32" xfId="0" applyNumberFormat="1" applyFont="1" applyFill="1" applyBorder="1"/>
    <xf numFmtId="3" fontId="0" fillId="0" borderId="32" xfId="0" applyNumberFormat="1" applyFill="1" applyBorder="1"/>
    <xf numFmtId="4" fontId="0" fillId="0" borderId="32" xfId="0" applyNumberFormat="1" applyFill="1" applyBorder="1"/>
    <xf numFmtId="4" fontId="0" fillId="0" borderId="33" xfId="0" applyNumberFormat="1" applyFill="1" applyBorder="1"/>
    <xf numFmtId="3" fontId="0" fillId="0" borderId="33" xfId="0" applyNumberFormat="1" applyFill="1" applyBorder="1"/>
    <xf numFmtId="4" fontId="0" fillId="0" borderId="62" xfId="0" applyNumberFormat="1" applyFill="1" applyBorder="1"/>
    <xf numFmtId="3" fontId="0" fillId="0" borderId="34" xfId="0" applyNumberFormat="1" applyFill="1" applyBorder="1"/>
    <xf numFmtId="0" fontId="0" fillId="0" borderId="38" xfId="0" applyFill="1" applyBorder="1"/>
    <xf numFmtId="3" fontId="0" fillId="0" borderId="38" xfId="0" applyNumberFormat="1" applyFill="1" applyBorder="1"/>
    <xf numFmtId="4" fontId="0" fillId="0" borderId="38" xfId="0" applyNumberFormat="1" applyFill="1" applyBorder="1"/>
    <xf numFmtId="4" fontId="0" fillId="0" borderId="46" xfId="0" applyNumberFormat="1" applyFill="1" applyBorder="1"/>
    <xf numFmtId="3" fontId="0" fillId="0" borderId="46" xfId="0" applyNumberFormat="1" applyFill="1" applyBorder="1"/>
    <xf numFmtId="4" fontId="0" fillId="0" borderId="74" xfId="0" applyNumberFormat="1" applyFill="1" applyBorder="1"/>
    <xf numFmtId="3" fontId="0" fillId="0" borderId="39" xfId="0" applyNumberFormat="1" applyFill="1" applyBorder="1"/>
    <xf numFmtId="4" fontId="3" fillId="0" borderId="58" xfId="0" applyNumberFormat="1" applyFont="1" applyFill="1" applyBorder="1"/>
    <xf numFmtId="3" fontId="3" fillId="0" borderId="55" xfId="0" applyNumberFormat="1" applyFont="1" applyFill="1" applyBorder="1"/>
    <xf numFmtId="4" fontId="3" fillId="0" borderId="56" xfId="0" applyNumberFormat="1" applyFont="1" applyFill="1" applyBorder="1"/>
    <xf numFmtId="0" fontId="0" fillId="0" borderId="1" xfId="0" applyFill="1" applyBorder="1" applyAlignment="1"/>
    <xf numFmtId="0" fontId="0" fillId="0" borderId="0" xfId="0" applyFill="1" applyBorder="1" applyAlignment="1">
      <alignment horizontal="center"/>
    </xf>
    <xf numFmtId="0" fontId="0" fillId="0" borderId="88" xfId="0" applyFill="1" applyBorder="1"/>
    <xf numFmtId="3" fontId="0" fillId="0" borderId="89" xfId="0" applyNumberFormat="1" applyFill="1" applyBorder="1"/>
    <xf numFmtId="4" fontId="0" fillId="0" borderId="89" xfId="0" applyNumberFormat="1" applyFill="1" applyBorder="1"/>
    <xf numFmtId="3" fontId="0" fillId="0" borderId="90" xfId="0" applyNumberFormat="1" applyFill="1" applyBorder="1"/>
    <xf numFmtId="0" fontId="0" fillId="0" borderId="91" xfId="0" applyFill="1" applyBorder="1"/>
    <xf numFmtId="0" fontId="1" fillId="0" borderId="92" xfId="0" applyFont="1" applyFill="1" applyBorder="1" applyAlignment="1">
      <alignment vertical="center"/>
    </xf>
    <xf numFmtId="3" fontId="1" fillId="0" borderId="93" xfId="0" applyNumberFormat="1" applyFont="1" applyFill="1" applyBorder="1" applyAlignment="1">
      <alignment vertical="center"/>
    </xf>
    <xf numFmtId="4" fontId="1" fillId="0" borderId="93" xfId="0" applyNumberFormat="1" applyFont="1" applyFill="1" applyBorder="1" applyAlignment="1">
      <alignment vertical="center"/>
    </xf>
    <xf numFmtId="3" fontId="1" fillId="0" borderId="94" xfId="0" applyNumberFormat="1" applyFont="1" applyFill="1" applyBorder="1" applyAlignment="1">
      <alignment vertical="center"/>
    </xf>
    <xf numFmtId="0" fontId="1" fillId="0" borderId="92" xfId="0" applyFont="1" applyFill="1" applyBorder="1"/>
    <xf numFmtId="3" fontId="1" fillId="0" borderId="93" xfId="0" applyNumberFormat="1" applyFont="1" applyFill="1" applyBorder="1"/>
    <xf numFmtId="4" fontId="1" fillId="0" borderId="93" xfId="0" applyNumberFormat="1" applyFont="1" applyFill="1" applyBorder="1"/>
    <xf numFmtId="3" fontId="1" fillId="0" borderId="94" xfId="0" applyNumberFormat="1" applyFont="1" applyFill="1" applyBorder="1"/>
    <xf numFmtId="0" fontId="15" fillId="0" borderId="82" xfId="0" applyFont="1" applyFill="1" applyBorder="1"/>
    <xf numFmtId="3" fontId="15" fillId="0" borderId="57" xfId="0" applyNumberFormat="1" applyFont="1" applyFill="1" applyBorder="1"/>
    <xf numFmtId="4" fontId="15" fillId="0" borderId="57" xfId="0" applyNumberFormat="1" applyFont="1" applyFill="1" applyBorder="1"/>
    <xf numFmtId="3" fontId="15" fillId="0" borderId="55" xfId="0" applyNumberFormat="1" applyFont="1" applyFill="1" applyBorder="1"/>
    <xf numFmtId="3" fontId="15" fillId="0" borderId="56" xfId="0" applyNumberFormat="1" applyFont="1" applyFill="1" applyBorder="1"/>
    <xf numFmtId="3" fontId="15" fillId="0" borderId="59" xfId="0" applyNumberFormat="1" applyFont="1" applyFill="1" applyBorder="1"/>
    <xf numFmtId="0" fontId="5" fillId="0" borderId="0" xfId="0" applyFont="1"/>
    <xf numFmtId="3" fontId="13" fillId="0" borderId="23" xfId="0" applyNumberFormat="1" applyFont="1" applyFill="1" applyBorder="1"/>
    <xf numFmtId="3" fontId="13" fillId="0" borderId="17" xfId="0" applyNumberFormat="1" applyFont="1" applyFill="1" applyBorder="1"/>
    <xf numFmtId="0" fontId="5" fillId="2" borderId="93" xfId="0" applyFont="1" applyFill="1" applyBorder="1" applyAlignment="1">
      <alignment vertical="center" wrapText="1"/>
    </xf>
    <xf numFmtId="0" fontId="5" fillId="2" borderId="93" xfId="0" applyFont="1" applyFill="1" applyBorder="1" applyAlignment="1">
      <alignment horizontal="center" vertical="center" wrapText="1"/>
    </xf>
    <xf numFmtId="0" fontId="5" fillId="2" borderId="101" xfId="0" applyFont="1" applyFill="1" applyBorder="1" applyAlignment="1">
      <alignment horizontal="center" vertical="center" wrapText="1"/>
    </xf>
    <xf numFmtId="0" fontId="9" fillId="0" borderId="102" xfId="0" applyFont="1" applyFill="1" applyBorder="1"/>
    <xf numFmtId="3" fontId="35" fillId="0" borderId="32" xfId="0" applyNumberFormat="1" applyFont="1" applyFill="1" applyBorder="1"/>
    <xf numFmtId="0" fontId="6" fillId="2" borderId="82" xfId="0" applyFont="1" applyFill="1" applyBorder="1" applyAlignment="1">
      <alignment horizontal="left"/>
    </xf>
    <xf numFmtId="3" fontId="6" fillId="2" borderId="57" xfId="0" applyNumberFormat="1" applyFont="1" applyFill="1" applyBorder="1"/>
    <xf numFmtId="3" fontId="6" fillId="2" borderId="59" xfId="0" applyNumberFormat="1" applyFont="1" applyFill="1" applyBorder="1"/>
    <xf numFmtId="0" fontId="15" fillId="0" borderId="0" xfId="0" applyFont="1"/>
    <xf numFmtId="0" fontId="37" fillId="0" borderId="0" xfId="0" applyFont="1"/>
    <xf numFmtId="3" fontId="37" fillId="0" borderId="0" xfId="0" applyNumberFormat="1" applyFont="1"/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left"/>
    </xf>
    <xf numFmtId="0" fontId="6" fillId="0" borderId="14" xfId="0" applyFont="1" applyFill="1" applyBorder="1" applyAlignment="1">
      <alignment horizontal="left"/>
    </xf>
    <xf numFmtId="0" fontId="7" fillId="0" borderId="20" xfId="0" applyFont="1" applyFill="1" applyBorder="1" applyAlignment="1">
      <alignment horizontal="left"/>
    </xf>
    <xf numFmtId="0" fontId="7" fillId="0" borderId="21" xfId="0" applyFont="1" applyFill="1" applyBorder="1" applyAlignment="1">
      <alignment horizontal="left"/>
    </xf>
    <xf numFmtId="0" fontId="9" fillId="0" borderId="25" xfId="0" applyFont="1" applyFill="1" applyBorder="1" applyAlignment="1">
      <alignment horizontal="center"/>
    </xf>
    <xf numFmtId="0" fontId="9" fillId="0" borderId="27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/>
    </xf>
    <xf numFmtId="0" fontId="10" fillId="0" borderId="35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left"/>
    </xf>
    <xf numFmtId="0" fontId="12" fillId="0" borderId="21" xfId="0" applyFont="1" applyFill="1" applyBorder="1" applyAlignment="1">
      <alignment horizontal="left"/>
    </xf>
    <xf numFmtId="0" fontId="3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0" borderId="45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35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3" fillId="0" borderId="27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9" fillId="0" borderId="26" xfId="0" applyFont="1" applyFill="1" applyBorder="1" applyAlignment="1">
      <alignment horizontal="center"/>
    </xf>
    <xf numFmtId="0" fontId="9" fillId="0" borderId="17" xfId="0" applyFont="1" applyFill="1" applyBorder="1" applyAlignment="1">
      <alignment horizontal="center"/>
    </xf>
    <xf numFmtId="0" fontId="9" fillId="0" borderId="35" xfId="0" applyFont="1" applyFill="1" applyBorder="1" applyAlignment="1">
      <alignment horizontal="center"/>
    </xf>
    <xf numFmtId="0" fontId="6" fillId="0" borderId="20" xfId="0" applyFont="1" applyFill="1" applyBorder="1" applyAlignment="1">
      <alignment horizontal="left"/>
    </xf>
    <xf numFmtId="0" fontId="6" fillId="0" borderId="49" xfId="0" applyFont="1" applyFill="1" applyBorder="1" applyAlignment="1">
      <alignment horizontal="left"/>
    </xf>
    <xf numFmtId="0" fontId="7" fillId="0" borderId="49" xfId="0" applyFont="1" applyFill="1" applyBorder="1" applyAlignment="1">
      <alignment horizontal="left"/>
    </xf>
    <xf numFmtId="0" fontId="13" fillId="0" borderId="27" xfId="0" applyFont="1" applyFill="1" applyBorder="1"/>
    <xf numFmtId="0" fontId="13" fillId="0" borderId="12" xfId="0" applyFont="1" applyFill="1" applyBorder="1"/>
    <xf numFmtId="0" fontId="7" fillId="0" borderId="13" xfId="0" applyFont="1" applyFill="1" applyBorder="1" applyAlignment="1">
      <alignment horizontal="left"/>
    </xf>
    <xf numFmtId="0" fontId="7" fillId="0" borderId="14" xfId="0" applyFont="1" applyFill="1" applyBorder="1" applyAlignment="1">
      <alignment horizontal="left"/>
    </xf>
    <xf numFmtId="0" fontId="6" fillId="0" borderId="54" xfId="0" applyFont="1" applyFill="1" applyBorder="1" applyAlignment="1">
      <alignment horizontal="left"/>
    </xf>
    <xf numFmtId="0" fontId="6" fillId="0" borderId="55" xfId="0" applyFont="1" applyFill="1" applyBorder="1" applyAlignment="1">
      <alignment horizontal="left"/>
    </xf>
    <xf numFmtId="0" fontId="6" fillId="0" borderId="56" xfId="0" applyFont="1" applyFill="1" applyBorder="1" applyAlignment="1">
      <alignment horizontal="left"/>
    </xf>
    <xf numFmtId="0" fontId="14" fillId="0" borderId="20" xfId="0" applyFont="1" applyFill="1" applyBorder="1" applyAlignment="1">
      <alignment horizontal="left"/>
    </xf>
    <xf numFmtId="0" fontId="14" fillId="0" borderId="21" xfId="0" applyFont="1" applyFill="1" applyBorder="1" applyAlignment="1">
      <alignment horizontal="left"/>
    </xf>
    <xf numFmtId="0" fontId="9" fillId="0" borderId="50" xfId="0" applyFont="1" applyFill="1" applyBorder="1" applyAlignment="1">
      <alignment horizontal="center"/>
    </xf>
    <xf numFmtId="0" fontId="9" fillId="0" borderId="22" xfId="0" applyFont="1" applyFill="1" applyBorder="1" applyAlignment="1">
      <alignment horizontal="center"/>
    </xf>
    <xf numFmtId="49" fontId="16" fillId="0" borderId="2" xfId="0" applyNumberFormat="1" applyFont="1" applyFill="1" applyBorder="1" applyAlignment="1">
      <alignment horizontal="center" vertical="center" wrapText="1"/>
    </xf>
    <xf numFmtId="49" fontId="16" fillId="0" borderId="7" xfId="0" applyNumberFormat="1" applyFont="1" applyFill="1" applyBorder="1" applyAlignment="1">
      <alignment horizontal="center" vertical="center" wrapText="1"/>
    </xf>
    <xf numFmtId="16" fontId="3" fillId="0" borderId="5" xfId="0" applyNumberFormat="1" applyFont="1" applyFill="1" applyBorder="1" applyAlignment="1">
      <alignment horizontal="center" vertical="center" wrapText="1"/>
    </xf>
    <xf numFmtId="16" fontId="3" fillId="0" borderId="10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7" fillId="0" borderId="60" xfId="0" applyFont="1" applyFill="1" applyBorder="1" applyAlignment="1">
      <alignment horizontal="left" vertical="center" wrapText="1"/>
    </xf>
    <xf numFmtId="0" fontId="7" fillId="0" borderId="61" xfId="0" applyFont="1" applyFill="1" applyBorder="1" applyAlignment="1">
      <alignment horizontal="left" vertical="center" wrapText="1"/>
    </xf>
    <xf numFmtId="49" fontId="3" fillId="0" borderId="25" xfId="0" applyNumberFormat="1" applyFont="1" applyFill="1" applyBorder="1" applyAlignment="1">
      <alignment horizontal="center"/>
    </xf>
    <xf numFmtId="49" fontId="3" fillId="0" borderId="27" xfId="0" applyNumberFormat="1" applyFont="1" applyFill="1" applyBorder="1" applyAlignment="1">
      <alignment horizontal="center"/>
    </xf>
    <xf numFmtId="49" fontId="3" fillId="0" borderId="12" xfId="0" applyNumberFormat="1" applyFont="1" applyFill="1" applyBorder="1" applyAlignment="1">
      <alignment horizontal="center"/>
    </xf>
    <xf numFmtId="49" fontId="7" fillId="0" borderId="25" xfId="0" applyNumberFormat="1" applyFont="1" applyFill="1" applyBorder="1" applyAlignment="1">
      <alignment horizontal="center"/>
    </xf>
    <xf numFmtId="49" fontId="7" fillId="0" borderId="27" xfId="0" applyNumberFormat="1" applyFont="1" applyFill="1" applyBorder="1" applyAlignment="1">
      <alignment horizontal="center"/>
    </xf>
    <xf numFmtId="49" fontId="7" fillId="0" borderId="12" xfId="0" applyNumberFormat="1" applyFont="1" applyFill="1" applyBorder="1" applyAlignment="1">
      <alignment horizontal="center"/>
    </xf>
    <xf numFmtId="0" fontId="11" fillId="0" borderId="49" xfId="0" applyFont="1" applyFill="1" applyBorder="1" applyAlignment="1">
      <alignment horizontal="left"/>
    </xf>
    <xf numFmtId="0" fontId="11" fillId="0" borderId="21" xfId="0" applyFont="1" applyFill="1" applyBorder="1" applyAlignment="1">
      <alignment horizontal="left"/>
    </xf>
    <xf numFmtId="0" fontId="7" fillId="0" borderId="72" xfId="0" applyFont="1" applyFill="1" applyBorder="1" applyAlignment="1">
      <alignment horizontal="left"/>
    </xf>
    <xf numFmtId="49" fontId="7" fillId="0" borderId="72" xfId="0" applyNumberFormat="1" applyFont="1" applyFill="1" applyBorder="1" applyAlignment="1">
      <alignment horizontal="left"/>
    </xf>
    <xf numFmtId="49" fontId="7" fillId="0" borderId="14" xfId="0" applyNumberFormat="1" applyFont="1" applyFill="1" applyBorder="1" applyAlignment="1">
      <alignment horizontal="left"/>
    </xf>
    <xf numFmtId="0" fontId="10" fillId="0" borderId="49" xfId="0" applyNumberFormat="1" applyFont="1" applyFill="1" applyBorder="1" applyAlignment="1">
      <alignment horizontal="left"/>
    </xf>
    <xf numFmtId="0" fontId="10" fillId="0" borderId="21" xfId="0" applyNumberFormat="1" applyFont="1" applyFill="1" applyBorder="1" applyAlignment="1">
      <alignment horizontal="left"/>
    </xf>
    <xf numFmtId="49" fontId="7" fillId="0" borderId="49" xfId="0" applyNumberFormat="1" applyFont="1" applyFill="1" applyBorder="1" applyAlignment="1">
      <alignment horizontal="left"/>
    </xf>
    <xf numFmtId="49" fontId="7" fillId="0" borderId="21" xfId="0" applyNumberFormat="1" applyFont="1" applyFill="1" applyBorder="1" applyAlignment="1">
      <alignment horizontal="left"/>
    </xf>
    <xf numFmtId="0" fontId="3" fillId="0" borderId="20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13" fillId="0" borderId="27" xfId="0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/>
    </xf>
    <xf numFmtId="0" fontId="13" fillId="0" borderId="78" xfId="0" applyFont="1" applyFill="1" applyBorder="1" applyAlignment="1">
      <alignment horizontal="center"/>
    </xf>
    <xf numFmtId="0" fontId="13" fillId="0" borderId="48" xfId="0" applyFont="1" applyFill="1" applyBorder="1" applyAlignment="1">
      <alignment horizontal="center"/>
    </xf>
    <xf numFmtId="0" fontId="13" fillId="0" borderId="14" xfId="0" applyFont="1" applyFill="1" applyBorder="1" applyAlignment="1">
      <alignment horizontal="center"/>
    </xf>
    <xf numFmtId="0" fontId="13" fillId="0" borderId="25" xfId="0" applyFont="1" applyFill="1" applyBorder="1" applyAlignment="1">
      <alignment horizontal="center"/>
    </xf>
    <xf numFmtId="0" fontId="3" fillId="0" borderId="49" xfId="0" applyFont="1" applyFill="1" applyBorder="1" applyAlignment="1">
      <alignment horizontal="left"/>
    </xf>
    <xf numFmtId="0" fontId="3" fillId="0" borderId="21" xfId="0" applyFont="1" applyFill="1" applyBorder="1" applyAlignment="1">
      <alignment horizontal="left"/>
    </xf>
    <xf numFmtId="0" fontId="10" fillId="0" borderId="49" xfId="0" applyFont="1" applyFill="1" applyBorder="1" applyAlignment="1">
      <alignment horizontal="left"/>
    </xf>
    <xf numFmtId="0" fontId="10" fillId="0" borderId="21" xfId="0" applyFont="1" applyFill="1" applyBorder="1" applyAlignment="1">
      <alignment horizontal="left"/>
    </xf>
    <xf numFmtId="0" fontId="7" fillId="0" borderId="27" xfId="0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16" fontId="7" fillId="0" borderId="25" xfId="0" applyNumberFormat="1" applyFont="1" applyFill="1" applyBorder="1" applyAlignment="1">
      <alignment horizontal="center"/>
    </xf>
    <xf numFmtId="16" fontId="7" fillId="0" borderId="27" xfId="0" applyNumberFormat="1" applyFont="1" applyFill="1" applyBorder="1" applyAlignment="1">
      <alignment horizontal="center"/>
    </xf>
    <xf numFmtId="16" fontId="7" fillId="0" borderId="12" xfId="0" applyNumberFormat="1" applyFont="1" applyFill="1" applyBorder="1" applyAlignment="1">
      <alignment horizontal="center"/>
    </xf>
    <xf numFmtId="0" fontId="13" fillId="0" borderId="26" xfId="0" applyFont="1" applyFill="1" applyBorder="1" applyAlignment="1">
      <alignment horizontal="center"/>
    </xf>
    <xf numFmtId="0" fontId="13" fillId="0" borderId="17" xfId="0" applyFont="1" applyFill="1" applyBorder="1" applyAlignment="1">
      <alignment horizontal="center"/>
    </xf>
    <xf numFmtId="0" fontId="13" fillId="0" borderId="35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7" fillId="0" borderId="72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36" fillId="0" borderId="1" xfId="0" applyFont="1" applyBorder="1" applyAlignment="1">
      <alignment horizontal="left"/>
    </xf>
    <xf numFmtId="0" fontId="6" fillId="0" borderId="21" xfId="0" applyFont="1" applyFill="1" applyBorder="1" applyAlignment="1">
      <alignment horizontal="left"/>
    </xf>
    <xf numFmtId="0" fontId="7" fillId="0" borderId="25" xfId="0" applyFont="1" applyFill="1" applyBorder="1" applyAlignment="1">
      <alignment horizontal="center"/>
    </xf>
    <xf numFmtId="0" fontId="7" fillId="0" borderId="27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16" fontId="27" fillId="0" borderId="1" xfId="0" applyNumberFormat="1" applyFont="1" applyFill="1" applyBorder="1" applyAlignment="1">
      <alignment horizontal="left"/>
    </xf>
    <xf numFmtId="16" fontId="3" fillId="0" borderId="3" xfId="0" applyNumberFormat="1" applyFont="1" applyFill="1" applyBorder="1" applyAlignment="1">
      <alignment horizontal="center" vertical="center" wrapText="1"/>
    </xf>
    <xf numFmtId="16" fontId="3" fillId="0" borderId="8" xfId="0" applyNumberFormat="1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left"/>
    </xf>
    <xf numFmtId="0" fontId="7" fillId="0" borderId="23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65" fontId="3" fillId="0" borderId="17" xfId="0" applyNumberFormat="1" applyFont="1" applyFill="1" applyBorder="1" applyAlignment="1">
      <alignment horizontal="center"/>
    </xf>
    <xf numFmtId="165" fontId="3" fillId="0" borderId="35" xfId="0" applyNumberFormat="1" applyFont="1" applyFill="1" applyBorder="1" applyAlignment="1">
      <alignment horizontal="center"/>
    </xf>
    <xf numFmtId="49" fontId="3" fillId="0" borderId="17" xfId="0" applyNumberFormat="1" applyFont="1" applyFill="1" applyBorder="1" applyAlignment="1">
      <alignment horizontal="center"/>
    </xf>
    <xf numFmtId="49" fontId="3" fillId="0" borderId="26" xfId="0" applyNumberFormat="1" applyFont="1" applyFill="1" applyBorder="1" applyAlignment="1">
      <alignment horizontal="center"/>
    </xf>
    <xf numFmtId="49" fontId="3" fillId="0" borderId="35" xfId="0" applyNumberFormat="1" applyFont="1" applyFill="1" applyBorder="1" applyAlignment="1">
      <alignment horizontal="center"/>
    </xf>
    <xf numFmtId="0" fontId="7" fillId="0" borderId="26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7" fillId="0" borderId="35" xfId="0" applyFont="1" applyFill="1" applyBorder="1" applyAlignment="1">
      <alignment horizontal="center"/>
    </xf>
    <xf numFmtId="49" fontId="7" fillId="0" borderId="26" xfId="0" applyNumberFormat="1" applyFont="1" applyFill="1" applyBorder="1" applyAlignment="1">
      <alignment horizontal="center"/>
    </xf>
    <xf numFmtId="49" fontId="7" fillId="0" borderId="17" xfId="0" applyNumberFormat="1" applyFont="1" applyFill="1" applyBorder="1" applyAlignment="1">
      <alignment horizontal="center"/>
    </xf>
    <xf numFmtId="49" fontId="7" fillId="0" borderId="35" xfId="0" applyNumberFormat="1" applyFont="1" applyFill="1" applyBorder="1" applyAlignment="1">
      <alignment horizontal="center"/>
    </xf>
    <xf numFmtId="49" fontId="7" fillId="0" borderId="20" xfId="0" applyNumberFormat="1" applyFont="1" applyFill="1" applyBorder="1" applyAlignment="1">
      <alignment horizontal="left"/>
    </xf>
    <xf numFmtId="49" fontId="3" fillId="0" borderId="20" xfId="0" applyNumberFormat="1" applyFont="1" applyFill="1" applyBorder="1" applyAlignment="1">
      <alignment horizontal="left"/>
    </xf>
    <xf numFmtId="49" fontId="3" fillId="0" borderId="21" xfId="0" applyNumberFormat="1" applyFont="1" applyFill="1" applyBorder="1" applyAlignment="1">
      <alignment horizontal="left"/>
    </xf>
    <xf numFmtId="0" fontId="6" fillId="0" borderId="82" xfId="0" applyFont="1" applyFill="1" applyBorder="1" applyAlignment="1">
      <alignment horizontal="left"/>
    </xf>
    <xf numFmtId="0" fontId="6" fillId="0" borderId="57" xfId="0" applyFont="1" applyFill="1" applyBorder="1" applyAlignment="1">
      <alignment horizontal="left"/>
    </xf>
    <xf numFmtId="49" fontId="7" fillId="0" borderId="23" xfId="0" applyNumberFormat="1" applyFont="1" applyFill="1" applyBorder="1" applyAlignment="1">
      <alignment horizontal="left"/>
    </xf>
    <xf numFmtId="0" fontId="3" fillId="0" borderId="54" xfId="0" applyFont="1" applyFill="1" applyBorder="1" applyAlignment="1">
      <alignment horizontal="left"/>
    </xf>
    <xf numFmtId="0" fontId="3" fillId="0" borderId="55" xfId="0" applyFont="1" applyFill="1" applyBorder="1" applyAlignment="1">
      <alignment horizontal="left"/>
    </xf>
    <xf numFmtId="0" fontId="3" fillId="0" borderId="56" xfId="0" applyFont="1" applyFill="1" applyBorder="1" applyAlignment="1">
      <alignment horizontal="left"/>
    </xf>
    <xf numFmtId="0" fontId="3" fillId="0" borderId="13" xfId="0" applyFont="1" applyFill="1" applyBorder="1" applyAlignment="1">
      <alignment horizontal="left"/>
    </xf>
    <xf numFmtId="0" fontId="3" fillId="0" borderId="14" xfId="0" applyFont="1" applyFill="1" applyBorder="1" applyAlignment="1">
      <alignment horizontal="left"/>
    </xf>
    <xf numFmtId="0" fontId="3" fillId="0" borderId="20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center"/>
    </xf>
    <xf numFmtId="16" fontId="6" fillId="0" borderId="1" xfId="0" applyNumberFormat="1" applyFont="1" applyFill="1" applyBorder="1" applyAlignment="1">
      <alignment horizontal="left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16" fontId="2" fillId="0" borderId="3" xfId="0" applyNumberFormat="1" applyFont="1" applyFill="1" applyBorder="1" applyAlignment="1">
      <alignment horizontal="center" vertical="center" wrapText="1"/>
    </xf>
    <xf numFmtId="16" fontId="2" fillId="0" borderId="8" xfId="0" applyNumberFormat="1" applyFont="1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3" fillId="0" borderId="17" xfId="0" applyFont="1" applyFill="1" applyBorder="1" applyAlignment="1">
      <alignment horizontal="center" vertical="center" wrapText="1"/>
    </xf>
    <xf numFmtId="0" fontId="15" fillId="0" borderId="96" xfId="0" applyFont="1" applyFill="1" applyBorder="1" applyAlignment="1">
      <alignment horizontal="left" vertical="center"/>
    </xf>
    <xf numFmtId="0" fontId="15" fillId="0" borderId="97" xfId="0" applyFont="1" applyFill="1" applyBorder="1" applyAlignment="1">
      <alignment horizontal="left" vertical="center"/>
    </xf>
    <xf numFmtId="0" fontId="15" fillId="0" borderId="98" xfId="0" applyFont="1" applyFill="1" applyBorder="1" applyAlignment="1">
      <alignment horizontal="left" vertical="center"/>
    </xf>
    <xf numFmtId="0" fontId="15" fillId="0" borderId="99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15" fillId="0" borderId="100" xfId="0" applyFont="1" applyFill="1" applyBorder="1" applyAlignment="1">
      <alignment horizontal="left" vertical="center"/>
    </xf>
    <xf numFmtId="0" fontId="0" fillId="0" borderId="82" xfId="0" applyFill="1" applyBorder="1" applyAlignment="1">
      <alignment horizontal="center"/>
    </xf>
    <xf numFmtId="0" fontId="0" fillId="0" borderId="57" xfId="0" applyFill="1" applyBorder="1" applyAlignment="1">
      <alignment horizontal="center"/>
    </xf>
    <xf numFmtId="0" fontId="0" fillId="0" borderId="59" xfId="0" applyFill="1" applyBorder="1" applyAlignment="1">
      <alignment horizontal="center"/>
    </xf>
    <xf numFmtId="0" fontId="0" fillId="0" borderId="54" xfId="0" applyFill="1" applyBorder="1" applyAlignment="1">
      <alignment horizontal="center"/>
    </xf>
    <xf numFmtId="0" fontId="0" fillId="0" borderId="55" xfId="0" applyFill="1" applyBorder="1" applyAlignment="1">
      <alignment horizontal="center"/>
    </xf>
    <xf numFmtId="0" fontId="0" fillId="0" borderId="95" xfId="0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3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/>
    </xf>
    <xf numFmtId="0" fontId="5" fillId="2" borderId="60" xfId="0" applyFont="1" applyFill="1" applyBorder="1" applyAlignment="1">
      <alignment horizontal="center"/>
    </xf>
    <xf numFmtId="0" fontId="5" fillId="2" borderId="61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 vertical="center" wrapText="1"/>
    </xf>
    <xf numFmtId="0" fontId="5" fillId="2" borderId="94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0"/>
  <sheetViews>
    <sheetView tabSelected="1" workbookViewId="0"/>
  </sheetViews>
  <sheetFormatPr defaultRowHeight="14.4" x14ac:dyDescent="0.3"/>
  <cols>
    <col min="3" max="3" width="21.6640625" customWidth="1"/>
    <col min="4" max="19" width="0" hidden="1" customWidth="1"/>
    <col min="20" max="20" width="16.44140625" customWidth="1"/>
    <col min="21" max="22" width="15.21875" customWidth="1"/>
    <col min="23" max="23" width="13" customWidth="1"/>
    <col min="24" max="24" width="12.44140625" customWidth="1"/>
    <col min="26" max="26" width="12.21875" customWidth="1"/>
    <col min="27" max="27" width="13" customWidth="1"/>
  </cols>
  <sheetData>
    <row r="1" spans="1:27" ht="15" thickBot="1" x14ac:dyDescent="0.35">
      <c r="A1" s="1" t="s">
        <v>0</v>
      </c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" customHeight="1" thickTop="1" x14ac:dyDescent="0.3">
      <c r="A2" s="765" t="s">
        <v>1</v>
      </c>
      <c r="B2" s="767" t="s">
        <v>2</v>
      </c>
      <c r="C2" s="763" t="s">
        <v>3</v>
      </c>
      <c r="D2" s="763" t="s">
        <v>4</v>
      </c>
      <c r="E2" s="763" t="s">
        <v>5</v>
      </c>
      <c r="F2" s="763" t="s">
        <v>6</v>
      </c>
      <c r="G2" s="763" t="s">
        <v>7</v>
      </c>
      <c r="H2" s="763" t="s">
        <v>8</v>
      </c>
      <c r="I2" s="763" t="s">
        <v>9</v>
      </c>
      <c r="J2" s="763" t="s">
        <v>10</v>
      </c>
      <c r="K2" s="763" t="s">
        <v>11</v>
      </c>
      <c r="L2" s="763" t="s">
        <v>12</v>
      </c>
      <c r="M2" s="763" t="s">
        <v>13</v>
      </c>
      <c r="N2" s="763" t="s">
        <v>14</v>
      </c>
      <c r="O2" s="763" t="s">
        <v>15</v>
      </c>
      <c r="P2" s="763" t="s">
        <v>16</v>
      </c>
      <c r="Q2" s="763" t="s">
        <v>17</v>
      </c>
      <c r="R2" s="763" t="s">
        <v>18</v>
      </c>
      <c r="S2" s="763" t="s">
        <v>19</v>
      </c>
      <c r="T2" s="763" t="s">
        <v>20</v>
      </c>
      <c r="U2" s="763" t="s">
        <v>432</v>
      </c>
      <c r="V2" s="763" t="s">
        <v>445</v>
      </c>
      <c r="W2" s="763" t="s">
        <v>21</v>
      </c>
      <c r="X2" s="783" t="s">
        <v>22</v>
      </c>
      <c r="Y2" s="785" t="s">
        <v>23</v>
      </c>
      <c r="Z2" s="769" t="s">
        <v>24</v>
      </c>
      <c r="AA2" s="771" t="s">
        <v>25</v>
      </c>
    </row>
    <row r="3" spans="1:27" ht="22.8" customHeight="1" thickBot="1" x14ac:dyDescent="0.35">
      <c r="A3" s="766"/>
      <c r="B3" s="768"/>
      <c r="C3" s="764"/>
      <c r="D3" s="764"/>
      <c r="E3" s="764"/>
      <c r="F3" s="764"/>
      <c r="G3" s="764"/>
      <c r="H3" s="764"/>
      <c r="I3" s="764"/>
      <c r="J3" s="764"/>
      <c r="K3" s="764"/>
      <c r="L3" s="764"/>
      <c r="M3" s="764"/>
      <c r="N3" s="764"/>
      <c r="O3" s="764"/>
      <c r="P3" s="764"/>
      <c r="Q3" s="764"/>
      <c r="R3" s="764"/>
      <c r="S3" s="764"/>
      <c r="T3" s="764"/>
      <c r="U3" s="764"/>
      <c r="V3" s="764"/>
      <c r="W3" s="764"/>
      <c r="X3" s="784"/>
      <c r="Y3" s="786"/>
      <c r="Z3" s="770"/>
      <c r="AA3" s="772"/>
    </row>
    <row r="4" spans="1:27" ht="16.8" thickTop="1" thickBot="1" x14ac:dyDescent="0.35">
      <c r="A4" s="3">
        <v>100</v>
      </c>
      <c r="B4" s="773" t="s">
        <v>26</v>
      </c>
      <c r="C4" s="774"/>
      <c r="D4" s="4">
        <v>4005975</v>
      </c>
      <c r="E4" s="4">
        <v>4409049</v>
      </c>
      <c r="F4" s="4">
        <v>5183529</v>
      </c>
      <c r="G4" s="4">
        <v>5169506</v>
      </c>
      <c r="H4" s="4">
        <v>4342169</v>
      </c>
      <c r="I4" s="4">
        <v>4854565</v>
      </c>
      <c r="J4" s="4">
        <v>5209041</v>
      </c>
      <c r="K4" s="4">
        <v>4997011</v>
      </c>
      <c r="L4" s="4">
        <v>5140983.68</v>
      </c>
      <c r="M4" s="5">
        <v>5807550.21</v>
      </c>
      <c r="N4" s="4">
        <v>6453363.5500000007</v>
      </c>
      <c r="O4" s="5">
        <v>6809462.0100000007</v>
      </c>
      <c r="P4" s="5">
        <v>8043385.96</v>
      </c>
      <c r="Q4" s="5">
        <v>7988329.25</v>
      </c>
      <c r="R4" s="5">
        <v>8043385.96</v>
      </c>
      <c r="S4" s="6">
        <v>8366279.7000000002</v>
      </c>
      <c r="T4" s="6">
        <v>9161330.9700000007</v>
      </c>
      <c r="U4" s="6">
        <v>9519656.5</v>
      </c>
      <c r="V4" s="6">
        <v>9919130</v>
      </c>
      <c r="W4" s="7">
        <v>9376103</v>
      </c>
      <c r="X4" s="7">
        <v>8225318</v>
      </c>
      <c r="Y4" s="8">
        <v>0.87726404029477922</v>
      </c>
      <c r="Z4" s="7">
        <v>8694184</v>
      </c>
      <c r="AA4" s="9">
        <v>8911393</v>
      </c>
    </row>
    <row r="5" spans="1:27" ht="15" thickBot="1" x14ac:dyDescent="0.35">
      <c r="A5" s="10">
        <v>110</v>
      </c>
      <c r="B5" s="775" t="s">
        <v>27</v>
      </c>
      <c r="C5" s="776"/>
      <c r="D5" s="11">
        <v>3340935</v>
      </c>
      <c r="E5" s="11">
        <v>3718815</v>
      </c>
      <c r="F5" s="11">
        <v>4552845</v>
      </c>
      <c r="G5" s="11">
        <v>4537123</v>
      </c>
      <c r="H5" s="11">
        <v>3726916</v>
      </c>
      <c r="I5" s="11">
        <v>4195159</v>
      </c>
      <c r="J5" s="11">
        <v>4432132</v>
      </c>
      <c r="K5" s="11">
        <v>4175784</v>
      </c>
      <c r="L5" s="11">
        <v>4401458.42</v>
      </c>
      <c r="M5" s="12">
        <v>5016805.0999999996</v>
      </c>
      <c r="N5" s="11">
        <v>5542925.6600000001</v>
      </c>
      <c r="O5" s="12">
        <v>5877883.0300000003</v>
      </c>
      <c r="P5" s="12">
        <v>7044253.25</v>
      </c>
      <c r="Q5" s="12">
        <v>7093467.6699999999</v>
      </c>
      <c r="R5" s="12">
        <v>7044253.25</v>
      </c>
      <c r="S5" s="13">
        <v>7229624.8300000001</v>
      </c>
      <c r="T5" s="13">
        <v>7838338.2000000002</v>
      </c>
      <c r="U5" s="13">
        <v>8115095.2300000004</v>
      </c>
      <c r="V5" s="13">
        <v>8441178</v>
      </c>
      <c r="W5" s="14">
        <v>7898151</v>
      </c>
      <c r="X5" s="14">
        <v>6595366</v>
      </c>
      <c r="Y5" s="15">
        <v>0.83505190012193997</v>
      </c>
      <c r="Z5" s="14">
        <v>7022232</v>
      </c>
      <c r="AA5" s="16">
        <v>7239441</v>
      </c>
    </row>
    <row r="6" spans="1:27" ht="15" thickBot="1" x14ac:dyDescent="0.35">
      <c r="A6" s="777"/>
      <c r="B6" s="780"/>
      <c r="C6" s="17" t="s">
        <v>28</v>
      </c>
      <c r="D6" s="18">
        <v>3340935</v>
      </c>
      <c r="E6" s="18">
        <v>3718815</v>
      </c>
      <c r="F6" s="18">
        <v>4552845</v>
      </c>
      <c r="G6" s="18">
        <v>4537123</v>
      </c>
      <c r="H6" s="18">
        <v>3726916</v>
      </c>
      <c r="I6" s="19">
        <v>4195159</v>
      </c>
      <c r="J6" s="19">
        <v>4432132</v>
      </c>
      <c r="K6" s="20">
        <v>4175784</v>
      </c>
      <c r="L6" s="20">
        <v>4401458.42</v>
      </c>
      <c r="M6" s="21">
        <v>5016805.0999999996</v>
      </c>
      <c r="N6" s="22">
        <v>5542925.6600000001</v>
      </c>
      <c r="O6" s="21">
        <v>5877883.0300000003</v>
      </c>
      <c r="P6" s="21">
        <v>7044253.25</v>
      </c>
      <c r="Q6" s="21">
        <v>7093467.6699999999</v>
      </c>
      <c r="R6" s="21">
        <v>7044253.25</v>
      </c>
      <c r="S6" s="21">
        <v>7229624.8300000001</v>
      </c>
      <c r="T6" s="21">
        <v>7838338.2000000002</v>
      </c>
      <c r="U6" s="21">
        <v>8115095.2300000004</v>
      </c>
      <c r="V6" s="21">
        <v>8441178</v>
      </c>
      <c r="W6" s="21">
        <v>7898151</v>
      </c>
      <c r="X6" s="22">
        <v>6595366</v>
      </c>
      <c r="Y6" s="15">
        <v>0.83505190012193997</v>
      </c>
      <c r="Z6" s="23">
        <v>7022232</v>
      </c>
      <c r="AA6" s="24">
        <v>7239441</v>
      </c>
    </row>
    <row r="7" spans="1:27" ht="15" hidden="1" thickBot="1" x14ac:dyDescent="0.35">
      <c r="A7" s="778"/>
      <c r="B7" s="781"/>
      <c r="C7" s="25" t="s">
        <v>29</v>
      </c>
      <c r="D7" s="25"/>
      <c r="E7" s="25"/>
      <c r="F7" s="25"/>
      <c r="G7" s="25"/>
      <c r="H7" s="25"/>
      <c r="I7" s="26"/>
      <c r="J7" s="26"/>
      <c r="K7" s="27"/>
      <c r="L7" s="27"/>
      <c r="M7" s="28"/>
      <c r="N7" s="29"/>
      <c r="O7" s="29"/>
      <c r="P7" s="29"/>
      <c r="Q7" s="28"/>
      <c r="R7" s="28"/>
      <c r="S7" s="28"/>
      <c r="T7" s="28"/>
      <c r="U7" s="28"/>
      <c r="V7" s="28"/>
      <c r="W7" s="28"/>
      <c r="X7" s="29"/>
      <c r="Y7" s="30">
        <v>0</v>
      </c>
      <c r="Z7" s="31"/>
      <c r="AA7" s="32"/>
    </row>
    <row r="8" spans="1:27" ht="15" hidden="1" thickBot="1" x14ac:dyDescent="0.35">
      <c r="A8" s="778"/>
      <c r="B8" s="781"/>
      <c r="C8" s="33" t="s">
        <v>30</v>
      </c>
      <c r="D8" s="33"/>
      <c r="E8" s="33"/>
      <c r="F8" s="33"/>
      <c r="G8" s="33"/>
      <c r="H8" s="33"/>
      <c r="I8" s="34"/>
      <c r="J8" s="34"/>
      <c r="K8" s="35"/>
      <c r="L8" s="35"/>
      <c r="M8" s="36"/>
      <c r="N8" s="37"/>
      <c r="O8" s="37"/>
      <c r="P8" s="37"/>
      <c r="Q8" s="36"/>
      <c r="R8" s="36"/>
      <c r="S8" s="36"/>
      <c r="T8" s="36"/>
      <c r="U8" s="36"/>
      <c r="V8" s="36"/>
      <c r="W8" s="36"/>
      <c r="X8" s="37"/>
      <c r="Y8" s="38">
        <v>0</v>
      </c>
      <c r="Z8" s="39"/>
      <c r="AA8" s="40"/>
    </row>
    <row r="9" spans="1:27" ht="15" hidden="1" thickBot="1" x14ac:dyDescent="0.35">
      <c r="A9" s="778"/>
      <c r="B9" s="781"/>
      <c r="C9" s="33" t="s">
        <v>31</v>
      </c>
      <c r="D9" s="33"/>
      <c r="E9" s="33"/>
      <c r="F9" s="33"/>
      <c r="G9" s="33"/>
      <c r="H9" s="33"/>
      <c r="I9" s="34"/>
      <c r="J9" s="34"/>
      <c r="K9" s="35"/>
      <c r="L9" s="35"/>
      <c r="M9" s="36"/>
      <c r="N9" s="37"/>
      <c r="O9" s="37"/>
      <c r="P9" s="37"/>
      <c r="Q9" s="36"/>
      <c r="R9" s="36"/>
      <c r="S9" s="36"/>
      <c r="T9" s="36"/>
      <c r="U9" s="36"/>
      <c r="V9" s="36"/>
      <c r="W9" s="36"/>
      <c r="X9" s="37"/>
      <c r="Y9" s="38">
        <v>0</v>
      </c>
      <c r="Z9" s="39"/>
      <c r="AA9" s="40"/>
    </row>
    <row r="10" spans="1:27" ht="15" hidden="1" thickBot="1" x14ac:dyDescent="0.35">
      <c r="A10" s="779"/>
      <c r="B10" s="782"/>
      <c r="C10" s="41" t="s">
        <v>32</v>
      </c>
      <c r="D10" s="41"/>
      <c r="E10" s="41"/>
      <c r="F10" s="41"/>
      <c r="G10" s="41"/>
      <c r="H10" s="41"/>
      <c r="I10" s="42"/>
      <c r="J10" s="42"/>
      <c r="K10" s="43"/>
      <c r="L10" s="43"/>
      <c r="M10" s="44"/>
      <c r="N10" s="45"/>
      <c r="O10" s="45"/>
      <c r="P10" s="45"/>
      <c r="Q10" s="44"/>
      <c r="R10" s="44"/>
      <c r="S10" s="44"/>
      <c r="T10" s="44"/>
      <c r="U10" s="44"/>
      <c r="V10" s="44"/>
      <c r="W10" s="44"/>
      <c r="X10" s="45"/>
      <c r="Y10" s="46">
        <v>0</v>
      </c>
      <c r="Z10" s="47"/>
      <c r="AA10" s="48"/>
    </row>
    <row r="11" spans="1:27" ht="15" thickBot="1" x14ac:dyDescent="0.35">
      <c r="A11" s="49">
        <v>120</v>
      </c>
      <c r="B11" s="787" t="s">
        <v>33</v>
      </c>
      <c r="C11" s="788"/>
      <c r="D11" s="50">
        <v>295824</v>
      </c>
      <c r="E11" s="50">
        <v>311093</v>
      </c>
      <c r="F11" s="50">
        <v>361216</v>
      </c>
      <c r="G11" s="50">
        <v>341843</v>
      </c>
      <c r="H11" s="50">
        <v>316587</v>
      </c>
      <c r="I11" s="50">
        <v>360438</v>
      </c>
      <c r="J11" s="50">
        <v>460690</v>
      </c>
      <c r="K11" s="50">
        <v>388905</v>
      </c>
      <c r="L11" s="50">
        <v>335641.24</v>
      </c>
      <c r="M11" s="51">
        <v>396789.44</v>
      </c>
      <c r="N11" s="50">
        <v>470206.4</v>
      </c>
      <c r="O11" s="51">
        <v>490398.24</v>
      </c>
      <c r="P11" s="51">
        <v>534837.91</v>
      </c>
      <c r="Q11" s="52">
        <v>461578.98</v>
      </c>
      <c r="R11" s="52">
        <v>534837.91</v>
      </c>
      <c r="S11" s="52">
        <v>579640.49</v>
      </c>
      <c r="T11" s="52">
        <v>721952.46</v>
      </c>
      <c r="U11" s="52">
        <v>772070.66</v>
      </c>
      <c r="V11" s="52">
        <v>800752</v>
      </c>
      <c r="W11" s="53">
        <v>800752</v>
      </c>
      <c r="X11" s="53">
        <v>800752</v>
      </c>
      <c r="Y11" s="15">
        <v>1</v>
      </c>
      <c r="Z11" s="53">
        <v>847752</v>
      </c>
      <c r="AA11" s="54">
        <v>847752</v>
      </c>
    </row>
    <row r="12" spans="1:27" ht="15" thickBot="1" x14ac:dyDescent="0.35">
      <c r="A12" s="789"/>
      <c r="B12" s="55">
        <v>121</v>
      </c>
      <c r="C12" s="56" t="s">
        <v>34</v>
      </c>
      <c r="D12" s="56">
        <v>295824</v>
      </c>
      <c r="E12" s="56">
        <v>311093</v>
      </c>
      <c r="F12" s="56">
        <v>361216</v>
      </c>
      <c r="G12" s="56">
        <v>341843</v>
      </c>
      <c r="H12" s="56">
        <v>316587</v>
      </c>
      <c r="I12" s="57">
        <v>360438</v>
      </c>
      <c r="J12" s="57">
        <v>460690</v>
      </c>
      <c r="K12" s="57">
        <v>388905</v>
      </c>
      <c r="L12" s="57">
        <v>335641.24</v>
      </c>
      <c r="M12" s="58">
        <v>396789.44</v>
      </c>
      <c r="N12" s="57">
        <v>470206.4</v>
      </c>
      <c r="O12" s="58">
        <v>490398.24</v>
      </c>
      <c r="P12" s="58">
        <v>534837.91</v>
      </c>
      <c r="Q12" s="59">
        <v>461578.98</v>
      </c>
      <c r="R12" s="59">
        <v>534837.91</v>
      </c>
      <c r="S12" s="59">
        <v>579640.49</v>
      </c>
      <c r="T12" s="59">
        <v>721952.46</v>
      </c>
      <c r="U12" s="59">
        <v>772070.66</v>
      </c>
      <c r="V12" s="59">
        <v>800752</v>
      </c>
      <c r="W12" s="60">
        <v>800752</v>
      </c>
      <c r="X12" s="60">
        <v>800752</v>
      </c>
      <c r="Y12" s="61">
        <v>1</v>
      </c>
      <c r="Z12" s="60">
        <v>847752</v>
      </c>
      <c r="AA12" s="62">
        <v>847752</v>
      </c>
    </row>
    <row r="13" spans="1:27" x14ac:dyDescent="0.3">
      <c r="A13" s="790"/>
      <c r="B13" s="792"/>
      <c r="C13" s="63" t="s">
        <v>35</v>
      </c>
      <c r="D13" s="64"/>
      <c r="E13" s="64"/>
      <c r="F13" s="64"/>
      <c r="G13" s="64"/>
      <c r="H13" s="64">
        <v>51780</v>
      </c>
      <c r="I13" s="64">
        <v>67186</v>
      </c>
      <c r="J13" s="65">
        <v>71840</v>
      </c>
      <c r="K13" s="65">
        <v>90890</v>
      </c>
      <c r="L13" s="65">
        <v>64647.11</v>
      </c>
      <c r="M13" s="66">
        <v>92446.080000000002</v>
      </c>
      <c r="N13" s="67">
        <v>110741.25</v>
      </c>
      <c r="O13" s="66">
        <v>490398.24</v>
      </c>
      <c r="P13" s="66">
        <v>130151.65</v>
      </c>
      <c r="Q13" s="66">
        <v>461578.98</v>
      </c>
      <c r="R13" s="66">
        <v>130151.65</v>
      </c>
      <c r="S13" s="66">
        <v>155493.95000000001</v>
      </c>
      <c r="T13" s="66">
        <v>221848.05</v>
      </c>
      <c r="U13" s="66">
        <v>195669.33</v>
      </c>
      <c r="V13" s="66">
        <v>220532</v>
      </c>
      <c r="W13" s="66">
        <v>220532</v>
      </c>
      <c r="X13" s="67">
        <v>220532</v>
      </c>
      <c r="Y13" s="30">
        <v>1</v>
      </c>
      <c r="Z13" s="31">
        <v>267532</v>
      </c>
      <c r="AA13" s="32">
        <v>267532</v>
      </c>
    </row>
    <row r="14" spans="1:27" x14ac:dyDescent="0.3">
      <c r="A14" s="790"/>
      <c r="B14" s="793"/>
      <c r="C14" s="33" t="s">
        <v>36</v>
      </c>
      <c r="D14" s="33"/>
      <c r="E14" s="33"/>
      <c r="F14" s="33"/>
      <c r="G14" s="33"/>
      <c r="H14" s="33">
        <v>234536</v>
      </c>
      <c r="I14" s="33">
        <v>264067</v>
      </c>
      <c r="J14" s="35">
        <v>359760</v>
      </c>
      <c r="K14" s="35">
        <v>267120</v>
      </c>
      <c r="L14" s="35">
        <v>239509.09</v>
      </c>
      <c r="M14" s="36">
        <v>271513.31</v>
      </c>
      <c r="N14" s="37">
        <v>321276.38</v>
      </c>
      <c r="O14" s="37"/>
      <c r="P14" s="37">
        <v>360134.97</v>
      </c>
      <c r="Q14" s="36"/>
      <c r="R14" s="36">
        <v>360134.97</v>
      </c>
      <c r="S14" s="36">
        <v>378358.31</v>
      </c>
      <c r="T14" s="36">
        <v>453759.85</v>
      </c>
      <c r="U14" s="36">
        <v>509205.28</v>
      </c>
      <c r="V14" s="36">
        <v>513583</v>
      </c>
      <c r="W14" s="36">
        <v>513583</v>
      </c>
      <c r="X14" s="37">
        <v>513583</v>
      </c>
      <c r="Y14" s="38">
        <v>1</v>
      </c>
      <c r="Z14" s="39">
        <v>513583</v>
      </c>
      <c r="AA14" s="40">
        <v>513583</v>
      </c>
    </row>
    <row r="15" spans="1:27" ht="15" thickBot="1" x14ac:dyDescent="0.35">
      <c r="A15" s="791"/>
      <c r="B15" s="794"/>
      <c r="C15" s="41" t="s">
        <v>37</v>
      </c>
      <c r="D15" s="41"/>
      <c r="E15" s="41"/>
      <c r="F15" s="41"/>
      <c r="G15" s="41"/>
      <c r="H15" s="41">
        <v>30271</v>
      </c>
      <c r="I15" s="41">
        <v>29185</v>
      </c>
      <c r="J15" s="68">
        <v>29090</v>
      </c>
      <c r="K15" s="68">
        <v>30895</v>
      </c>
      <c r="L15" s="68">
        <v>31485.040000000001</v>
      </c>
      <c r="M15" s="69">
        <v>32830.050000000003</v>
      </c>
      <c r="N15" s="70">
        <v>38188.769999999997</v>
      </c>
      <c r="O15" s="70"/>
      <c r="P15" s="70">
        <v>44551.29</v>
      </c>
      <c r="Q15" s="69"/>
      <c r="R15" s="69">
        <v>44551.29</v>
      </c>
      <c r="S15" s="69">
        <v>45788.23</v>
      </c>
      <c r="T15" s="69">
        <v>46344.56</v>
      </c>
      <c r="U15" s="69">
        <v>67196.05</v>
      </c>
      <c r="V15" s="69">
        <v>66637</v>
      </c>
      <c r="W15" s="69">
        <v>66637</v>
      </c>
      <c r="X15" s="70">
        <v>66637</v>
      </c>
      <c r="Y15" s="46">
        <v>1</v>
      </c>
      <c r="Z15" s="47">
        <v>66637</v>
      </c>
      <c r="AA15" s="48">
        <v>66637</v>
      </c>
    </row>
    <row r="16" spans="1:27" ht="15" thickBot="1" x14ac:dyDescent="0.35">
      <c r="A16" s="49">
        <v>130</v>
      </c>
      <c r="B16" s="787" t="s">
        <v>38</v>
      </c>
      <c r="C16" s="788"/>
      <c r="D16" s="50">
        <v>369216</v>
      </c>
      <c r="E16" s="50">
        <v>379141</v>
      </c>
      <c r="F16" s="50">
        <v>269468</v>
      </c>
      <c r="G16" s="50">
        <v>290540</v>
      </c>
      <c r="H16" s="50">
        <v>298666</v>
      </c>
      <c r="I16" s="50">
        <v>298968</v>
      </c>
      <c r="J16" s="50">
        <v>316219</v>
      </c>
      <c r="K16" s="50">
        <v>432322</v>
      </c>
      <c r="L16" s="50">
        <v>403884.02</v>
      </c>
      <c r="M16" s="51">
        <v>393955.67</v>
      </c>
      <c r="N16" s="50">
        <v>440231.49</v>
      </c>
      <c r="O16" s="51">
        <v>441180.74</v>
      </c>
      <c r="P16" s="53">
        <v>464294.8</v>
      </c>
      <c r="Q16" s="52">
        <v>433282.6</v>
      </c>
      <c r="R16" s="52">
        <v>464294.8</v>
      </c>
      <c r="S16" s="52">
        <v>557014.38</v>
      </c>
      <c r="T16" s="52">
        <v>601040.31000000006</v>
      </c>
      <c r="U16" s="52">
        <v>632490.6100000001</v>
      </c>
      <c r="V16" s="52">
        <v>677200</v>
      </c>
      <c r="W16" s="53">
        <v>677200</v>
      </c>
      <c r="X16" s="53">
        <v>829200</v>
      </c>
      <c r="Y16" s="71">
        <v>1.2244536326048434</v>
      </c>
      <c r="Z16" s="53">
        <v>824200</v>
      </c>
      <c r="AA16" s="54">
        <v>824200</v>
      </c>
    </row>
    <row r="17" spans="1:27" ht="15" thickBot="1" x14ac:dyDescent="0.35">
      <c r="A17" s="795"/>
      <c r="B17" s="72">
        <v>133</v>
      </c>
      <c r="C17" s="73" t="s">
        <v>39</v>
      </c>
      <c r="D17" s="74">
        <v>369216</v>
      </c>
      <c r="E17" s="74">
        <v>379141</v>
      </c>
      <c r="F17" s="74">
        <v>269468</v>
      </c>
      <c r="G17" s="74">
        <v>290540</v>
      </c>
      <c r="H17" s="75">
        <v>298666</v>
      </c>
      <c r="I17" s="75">
        <v>298968</v>
      </c>
      <c r="J17" s="76">
        <v>316219</v>
      </c>
      <c r="K17" s="76">
        <v>432322</v>
      </c>
      <c r="L17" s="76">
        <v>403884.02</v>
      </c>
      <c r="M17" s="77">
        <v>393955.67</v>
      </c>
      <c r="N17" s="76">
        <v>440231.49</v>
      </c>
      <c r="O17" s="77">
        <v>441180.74</v>
      </c>
      <c r="P17" s="78">
        <v>464294.8</v>
      </c>
      <c r="Q17" s="79">
        <v>433282.6</v>
      </c>
      <c r="R17" s="79">
        <v>464294.8</v>
      </c>
      <c r="S17" s="79">
        <v>557014.38</v>
      </c>
      <c r="T17" s="79">
        <v>601040.31000000006</v>
      </c>
      <c r="U17" s="79">
        <v>632490.6100000001</v>
      </c>
      <c r="V17" s="79">
        <v>677200</v>
      </c>
      <c r="W17" s="78">
        <v>677200</v>
      </c>
      <c r="X17" s="78">
        <v>829200</v>
      </c>
      <c r="Y17" s="71">
        <v>1.2244536326048434</v>
      </c>
      <c r="Z17" s="78">
        <v>824200</v>
      </c>
      <c r="AA17" s="80">
        <v>824200</v>
      </c>
    </row>
    <row r="18" spans="1:27" x14ac:dyDescent="0.3">
      <c r="A18" s="796"/>
      <c r="B18" s="798"/>
      <c r="C18" s="81" t="s">
        <v>40</v>
      </c>
      <c r="D18" s="81"/>
      <c r="E18" s="81"/>
      <c r="F18" s="81"/>
      <c r="G18" s="81"/>
      <c r="H18" s="81">
        <v>7752</v>
      </c>
      <c r="I18" s="82">
        <v>7713</v>
      </c>
      <c r="J18" s="67">
        <v>7990</v>
      </c>
      <c r="K18" s="67">
        <v>9276</v>
      </c>
      <c r="L18" s="67">
        <v>9178.11</v>
      </c>
      <c r="M18" s="66">
        <v>9228.06</v>
      </c>
      <c r="N18" s="67">
        <v>12166.42</v>
      </c>
      <c r="O18" s="66">
        <v>11448.4</v>
      </c>
      <c r="P18" s="66">
        <v>11359.16</v>
      </c>
      <c r="Q18" s="66">
        <v>11344.54</v>
      </c>
      <c r="R18" s="66">
        <v>11359.16</v>
      </c>
      <c r="S18" s="66">
        <v>13048.94</v>
      </c>
      <c r="T18" s="66">
        <v>12229.68</v>
      </c>
      <c r="U18" s="66">
        <v>12613.25</v>
      </c>
      <c r="V18" s="66">
        <v>11800</v>
      </c>
      <c r="W18" s="66">
        <v>11800</v>
      </c>
      <c r="X18" s="67">
        <v>11800</v>
      </c>
      <c r="Y18" s="30">
        <v>1</v>
      </c>
      <c r="Z18" s="31">
        <v>11800</v>
      </c>
      <c r="AA18" s="32">
        <v>11800</v>
      </c>
    </row>
    <row r="19" spans="1:27" x14ac:dyDescent="0.3">
      <c r="A19" s="796"/>
      <c r="B19" s="799"/>
      <c r="C19" s="83" t="s">
        <v>41</v>
      </c>
      <c r="D19" s="83"/>
      <c r="E19" s="83"/>
      <c r="F19" s="83"/>
      <c r="G19" s="83"/>
      <c r="H19" s="83">
        <v>532</v>
      </c>
      <c r="I19" s="84">
        <v>732</v>
      </c>
      <c r="J19" s="37">
        <v>732</v>
      </c>
      <c r="K19" s="37">
        <v>749</v>
      </c>
      <c r="L19" s="37">
        <v>300</v>
      </c>
      <c r="M19" s="36">
        <v>300</v>
      </c>
      <c r="N19" s="37">
        <v>632</v>
      </c>
      <c r="O19" s="36">
        <v>398.66</v>
      </c>
      <c r="P19" s="36">
        <v>332</v>
      </c>
      <c r="Q19" s="36">
        <v>332</v>
      </c>
      <c r="R19" s="36">
        <v>332</v>
      </c>
      <c r="S19" s="36">
        <v>332</v>
      </c>
      <c r="T19" s="36">
        <v>332</v>
      </c>
      <c r="U19" s="36">
        <v>400</v>
      </c>
      <c r="V19" s="36">
        <v>300</v>
      </c>
      <c r="W19" s="36">
        <v>300</v>
      </c>
      <c r="X19" s="37">
        <v>300</v>
      </c>
      <c r="Y19" s="38">
        <v>1</v>
      </c>
      <c r="Z19" s="39">
        <v>300</v>
      </c>
      <c r="AA19" s="40">
        <v>300</v>
      </c>
    </row>
    <row r="20" spans="1:27" x14ac:dyDescent="0.3">
      <c r="A20" s="796"/>
      <c r="B20" s="799"/>
      <c r="C20" s="83" t="s">
        <v>42</v>
      </c>
      <c r="D20" s="83"/>
      <c r="E20" s="83"/>
      <c r="F20" s="83"/>
      <c r="G20" s="83"/>
      <c r="H20" s="83">
        <v>700</v>
      </c>
      <c r="I20" s="84">
        <v>750</v>
      </c>
      <c r="J20" s="37">
        <v>750</v>
      </c>
      <c r="K20" s="37">
        <v>725</v>
      </c>
      <c r="L20" s="37">
        <v>650</v>
      </c>
      <c r="M20" s="36">
        <v>679.15</v>
      </c>
      <c r="N20" s="37">
        <v>691.66</v>
      </c>
      <c r="O20" s="36">
        <v>875</v>
      </c>
      <c r="P20" s="36">
        <v>1090</v>
      </c>
      <c r="Q20" s="36">
        <v>1148.33</v>
      </c>
      <c r="R20" s="36">
        <v>1090</v>
      </c>
      <c r="S20" s="36">
        <v>1094.1600000000001</v>
      </c>
      <c r="T20" s="36">
        <v>1155.81</v>
      </c>
      <c r="U20" s="36">
        <v>1126.6600000000001</v>
      </c>
      <c r="V20" s="36">
        <v>1100</v>
      </c>
      <c r="W20" s="36">
        <v>1100</v>
      </c>
      <c r="X20" s="37">
        <v>1100</v>
      </c>
      <c r="Y20" s="38">
        <v>1</v>
      </c>
      <c r="Z20" s="39">
        <v>1100</v>
      </c>
      <c r="AA20" s="40">
        <v>1100</v>
      </c>
    </row>
    <row r="21" spans="1:27" x14ac:dyDescent="0.3">
      <c r="A21" s="796"/>
      <c r="B21" s="799"/>
      <c r="C21" s="83" t="s">
        <v>43</v>
      </c>
      <c r="D21" s="83"/>
      <c r="E21" s="83"/>
      <c r="F21" s="83"/>
      <c r="G21" s="83"/>
      <c r="H21" s="83">
        <v>12441</v>
      </c>
      <c r="I21" s="84">
        <v>12101</v>
      </c>
      <c r="J21" s="37">
        <v>14430</v>
      </c>
      <c r="K21" s="37">
        <v>12793</v>
      </c>
      <c r="L21" s="37">
        <v>13503.5</v>
      </c>
      <c r="M21" s="36">
        <v>13052</v>
      </c>
      <c r="N21" s="37">
        <v>12555.5</v>
      </c>
      <c r="O21" s="36">
        <v>12857.5</v>
      </c>
      <c r="P21" s="36">
        <v>9612</v>
      </c>
      <c r="Q21" s="36">
        <v>16975</v>
      </c>
      <c r="R21" s="36">
        <v>9612</v>
      </c>
      <c r="S21" s="36">
        <v>6977.5</v>
      </c>
      <c r="T21" s="36">
        <v>10097</v>
      </c>
      <c r="U21" s="36">
        <v>18565</v>
      </c>
      <c r="V21" s="36">
        <v>13000</v>
      </c>
      <c r="W21" s="36">
        <v>13000</v>
      </c>
      <c r="X21" s="37">
        <v>13000</v>
      </c>
      <c r="Y21" s="38">
        <v>1</v>
      </c>
      <c r="Z21" s="39">
        <v>13000</v>
      </c>
      <c r="AA21" s="40">
        <v>13000</v>
      </c>
    </row>
    <row r="22" spans="1:27" x14ac:dyDescent="0.3">
      <c r="A22" s="796"/>
      <c r="B22" s="799"/>
      <c r="C22" s="83" t="s">
        <v>44</v>
      </c>
      <c r="D22" s="83"/>
      <c r="E22" s="83"/>
      <c r="F22" s="83"/>
      <c r="G22" s="83"/>
      <c r="H22" s="83">
        <v>28263</v>
      </c>
      <c r="I22" s="84">
        <v>29878</v>
      </c>
      <c r="J22" s="37">
        <v>31474</v>
      </c>
      <c r="K22" s="37">
        <v>37978</v>
      </c>
      <c r="L22" s="37">
        <v>32751.27</v>
      </c>
      <c r="M22" s="36">
        <v>29179.68</v>
      </c>
      <c r="N22" s="37">
        <v>32177.919999999998</v>
      </c>
      <c r="O22" s="36">
        <v>25859.559999999998</v>
      </c>
      <c r="P22" s="36">
        <v>7144.4</v>
      </c>
      <c r="Q22" s="36">
        <v>32198.11</v>
      </c>
      <c r="R22" s="36">
        <v>7144.4</v>
      </c>
      <c r="S22" s="36">
        <v>11213.12</v>
      </c>
      <c r="T22" s="36">
        <v>6262.94</v>
      </c>
      <c r="U22" s="36">
        <v>17745.66</v>
      </c>
      <c r="V22" s="36">
        <v>11000</v>
      </c>
      <c r="W22" s="36">
        <v>11000</v>
      </c>
      <c r="X22" s="37">
        <v>12000</v>
      </c>
      <c r="Y22" s="38">
        <v>1.0909090909090908</v>
      </c>
      <c r="Z22" s="39">
        <v>12000</v>
      </c>
      <c r="AA22" s="40">
        <v>12000</v>
      </c>
    </row>
    <row r="23" spans="1:27" x14ac:dyDescent="0.3">
      <c r="A23" s="796"/>
      <c r="B23" s="799"/>
      <c r="C23" s="83" t="s">
        <v>45</v>
      </c>
      <c r="D23" s="83"/>
      <c r="E23" s="83"/>
      <c r="F23" s="83"/>
      <c r="G23" s="83"/>
      <c r="H23" s="83">
        <v>162034</v>
      </c>
      <c r="I23" s="84">
        <v>161773</v>
      </c>
      <c r="J23" s="37">
        <v>174176</v>
      </c>
      <c r="K23" s="37">
        <v>268697</v>
      </c>
      <c r="L23" s="37">
        <v>243006.26</v>
      </c>
      <c r="M23" s="36">
        <v>240323.78</v>
      </c>
      <c r="N23" s="37">
        <v>255051.03999999998</v>
      </c>
      <c r="O23" s="36">
        <v>252038.01</v>
      </c>
      <c r="P23" s="36">
        <v>261473.29</v>
      </c>
      <c r="Q23" s="36">
        <v>223667.02000000002</v>
      </c>
      <c r="R23" s="36">
        <v>261473.29</v>
      </c>
      <c r="S23" s="36">
        <v>302847.65999999997</v>
      </c>
      <c r="T23" s="36">
        <v>358669.78</v>
      </c>
      <c r="U23" s="36">
        <v>372340.59</v>
      </c>
      <c r="V23" s="36">
        <v>430000</v>
      </c>
      <c r="W23" s="36">
        <v>430000</v>
      </c>
      <c r="X23" s="37">
        <v>536000</v>
      </c>
      <c r="Y23" s="38">
        <v>1.2465116279069768</v>
      </c>
      <c r="Z23" s="39">
        <v>536000</v>
      </c>
      <c r="AA23" s="40">
        <v>536000</v>
      </c>
    </row>
    <row r="24" spans="1:27" ht="15" thickBot="1" x14ac:dyDescent="0.35">
      <c r="A24" s="797"/>
      <c r="B24" s="800"/>
      <c r="C24" s="85" t="s">
        <v>46</v>
      </c>
      <c r="D24" s="86"/>
      <c r="E24" s="86"/>
      <c r="F24" s="86"/>
      <c r="G24" s="86"/>
      <c r="H24" s="86">
        <v>86944</v>
      </c>
      <c r="I24" s="84">
        <v>86021</v>
      </c>
      <c r="J24" s="45">
        <v>86667</v>
      </c>
      <c r="K24" s="45">
        <v>102104</v>
      </c>
      <c r="L24" s="45">
        <v>104494.88</v>
      </c>
      <c r="M24" s="44">
        <v>101193</v>
      </c>
      <c r="N24" s="45">
        <v>126956.95</v>
      </c>
      <c r="O24" s="44">
        <v>137703.60999999999</v>
      </c>
      <c r="P24" s="44">
        <v>173283.95</v>
      </c>
      <c r="Q24" s="44">
        <v>147617.60000000001</v>
      </c>
      <c r="R24" s="44">
        <v>173283.95</v>
      </c>
      <c r="S24" s="44">
        <v>221501</v>
      </c>
      <c r="T24" s="44">
        <v>212293.1</v>
      </c>
      <c r="U24" s="44">
        <v>209699.45</v>
      </c>
      <c r="V24" s="44">
        <v>210000</v>
      </c>
      <c r="W24" s="44">
        <v>210000</v>
      </c>
      <c r="X24" s="45">
        <v>255000</v>
      </c>
      <c r="Y24" s="46">
        <v>1.2142857142857142</v>
      </c>
      <c r="Z24" s="47">
        <v>250000</v>
      </c>
      <c r="AA24" s="48">
        <v>250000</v>
      </c>
    </row>
    <row r="25" spans="1:27" ht="16.2" thickBot="1" x14ac:dyDescent="0.35">
      <c r="A25" s="87">
        <v>200</v>
      </c>
      <c r="B25" s="801" t="s">
        <v>47</v>
      </c>
      <c r="C25" s="802"/>
      <c r="D25" s="88">
        <v>1277767</v>
      </c>
      <c r="E25" s="88">
        <v>1153090</v>
      </c>
      <c r="F25" s="88">
        <v>1821583</v>
      </c>
      <c r="G25" s="88">
        <v>1266222</v>
      </c>
      <c r="H25" s="88">
        <v>1215651</v>
      </c>
      <c r="I25" s="88">
        <v>1492638</v>
      </c>
      <c r="J25" s="88">
        <v>1090799</v>
      </c>
      <c r="K25" s="88">
        <v>1258962</v>
      </c>
      <c r="L25" s="88">
        <v>1049268.01</v>
      </c>
      <c r="M25" s="89">
        <v>1119583.28</v>
      </c>
      <c r="N25" s="88">
        <v>1113252.3600000001</v>
      </c>
      <c r="O25" s="88">
        <v>1054445.69</v>
      </c>
      <c r="P25" s="88">
        <v>1173186.5599999998</v>
      </c>
      <c r="Q25" s="89">
        <v>1469960.26</v>
      </c>
      <c r="R25" s="89">
        <v>1173149.8099999998</v>
      </c>
      <c r="S25" s="90">
        <v>1313525.2</v>
      </c>
      <c r="T25" s="90">
        <v>1559614.43</v>
      </c>
      <c r="U25" s="90">
        <v>1857685.7899999998</v>
      </c>
      <c r="V25" s="90">
        <v>1781710</v>
      </c>
      <c r="W25" s="91">
        <v>1791014</v>
      </c>
      <c r="X25" s="91">
        <v>1581220</v>
      </c>
      <c r="Y25" s="71">
        <v>0.8828630038626164</v>
      </c>
      <c r="Z25" s="91">
        <v>1659720</v>
      </c>
      <c r="AA25" s="92">
        <v>1659720</v>
      </c>
    </row>
    <row r="26" spans="1:27" ht="15" thickBot="1" x14ac:dyDescent="0.35">
      <c r="A26" s="93">
        <v>210</v>
      </c>
      <c r="B26" s="775" t="s">
        <v>48</v>
      </c>
      <c r="C26" s="803"/>
      <c r="D26" s="94">
        <v>873233</v>
      </c>
      <c r="E26" s="94">
        <v>794430</v>
      </c>
      <c r="F26" s="94">
        <v>1059517</v>
      </c>
      <c r="G26" s="94">
        <v>810580</v>
      </c>
      <c r="H26" s="94">
        <v>598394</v>
      </c>
      <c r="I26" s="94">
        <v>741364</v>
      </c>
      <c r="J26" s="94">
        <v>560834</v>
      </c>
      <c r="K26" s="94">
        <v>650004</v>
      </c>
      <c r="L26" s="94">
        <v>379467.55</v>
      </c>
      <c r="M26" s="95">
        <v>418308.61</v>
      </c>
      <c r="N26" s="94">
        <v>461210.13</v>
      </c>
      <c r="O26" s="95">
        <v>442510.63</v>
      </c>
      <c r="P26" s="94">
        <v>467813.66</v>
      </c>
      <c r="Q26" s="95">
        <v>529407.6</v>
      </c>
      <c r="R26" s="95">
        <v>467813.66</v>
      </c>
      <c r="S26" s="96">
        <v>532496.97</v>
      </c>
      <c r="T26" s="96">
        <v>560824.78</v>
      </c>
      <c r="U26" s="96">
        <v>564331.74</v>
      </c>
      <c r="V26" s="96">
        <v>862300</v>
      </c>
      <c r="W26" s="97">
        <v>734207</v>
      </c>
      <c r="X26" s="97">
        <v>589299</v>
      </c>
      <c r="Y26" s="71">
        <v>0.80263331730697196</v>
      </c>
      <c r="Z26" s="97">
        <v>672299</v>
      </c>
      <c r="AA26" s="98">
        <v>672299</v>
      </c>
    </row>
    <row r="27" spans="1:27" ht="15" thickBot="1" x14ac:dyDescent="0.35">
      <c r="A27" s="795" t="s">
        <v>49</v>
      </c>
      <c r="B27" s="55">
        <v>211</v>
      </c>
      <c r="C27" s="99" t="s">
        <v>48</v>
      </c>
      <c r="D27" s="55">
        <v>93242</v>
      </c>
      <c r="E27" s="55">
        <v>23701</v>
      </c>
      <c r="F27" s="55">
        <v>51351</v>
      </c>
      <c r="G27" s="55">
        <v>38822</v>
      </c>
      <c r="H27" s="55">
        <v>66052</v>
      </c>
      <c r="I27" s="76">
        <v>29084</v>
      </c>
      <c r="J27" s="76">
        <v>47000</v>
      </c>
      <c r="K27" s="76">
        <v>58181</v>
      </c>
      <c r="L27" s="76">
        <v>20000</v>
      </c>
      <c r="M27" s="76">
        <v>15000</v>
      </c>
      <c r="N27" s="76">
        <v>24000</v>
      </c>
      <c r="O27" s="77">
        <v>11000</v>
      </c>
      <c r="P27" s="76">
        <v>13122.45</v>
      </c>
      <c r="Q27" s="77">
        <v>14371.43</v>
      </c>
      <c r="R27" s="77">
        <v>13122.45</v>
      </c>
      <c r="S27" s="79">
        <v>11873.47</v>
      </c>
      <c r="T27" s="79">
        <v>16244.9</v>
      </c>
      <c r="U27" s="79">
        <v>10000</v>
      </c>
      <c r="V27" s="79">
        <v>10000</v>
      </c>
      <c r="W27" s="78">
        <v>10000</v>
      </c>
      <c r="X27" s="78">
        <v>10000</v>
      </c>
      <c r="Y27" s="71">
        <v>1</v>
      </c>
      <c r="Z27" s="78">
        <v>10000</v>
      </c>
      <c r="AA27" s="80">
        <v>10000</v>
      </c>
    </row>
    <row r="28" spans="1:27" hidden="1" x14ac:dyDescent="0.3">
      <c r="A28" s="796"/>
      <c r="B28" s="792"/>
      <c r="C28" s="100" t="s">
        <v>50</v>
      </c>
      <c r="D28" s="101"/>
      <c r="E28" s="101"/>
      <c r="F28" s="101"/>
      <c r="G28" s="101"/>
      <c r="H28" s="101"/>
      <c r="I28" s="101"/>
      <c r="J28" s="101"/>
      <c r="K28" s="102"/>
      <c r="L28" s="67"/>
      <c r="M28" s="67"/>
      <c r="N28" s="67"/>
      <c r="O28" s="66"/>
      <c r="P28" s="67"/>
      <c r="Q28" s="66"/>
      <c r="R28" s="66"/>
      <c r="S28" s="66"/>
      <c r="T28" s="66">
        <v>6244.9</v>
      </c>
      <c r="U28" s="66"/>
      <c r="V28" s="66"/>
      <c r="W28" s="66"/>
      <c r="X28" s="67"/>
      <c r="Y28" s="30">
        <v>0</v>
      </c>
      <c r="Z28" s="30"/>
      <c r="AA28" s="103"/>
    </row>
    <row r="29" spans="1:27" hidden="1" x14ac:dyDescent="0.3">
      <c r="A29" s="796"/>
      <c r="B29" s="793"/>
      <c r="C29" s="104" t="s">
        <v>51</v>
      </c>
      <c r="D29" s="104"/>
      <c r="E29" s="104"/>
      <c r="F29" s="104"/>
      <c r="G29" s="104"/>
      <c r="H29" s="104"/>
      <c r="I29" s="104"/>
      <c r="J29" s="104"/>
      <c r="K29" s="84"/>
      <c r="L29" s="37"/>
      <c r="M29" s="37"/>
      <c r="N29" s="37"/>
      <c r="O29" s="36"/>
      <c r="P29" s="37"/>
      <c r="Q29" s="36"/>
      <c r="R29" s="36"/>
      <c r="S29" s="36"/>
      <c r="T29" s="36"/>
      <c r="U29" s="36"/>
      <c r="V29" s="36"/>
      <c r="W29" s="36"/>
      <c r="X29" s="37"/>
      <c r="Y29" s="38">
        <v>0</v>
      </c>
      <c r="Z29" s="38"/>
      <c r="AA29" s="105"/>
    </row>
    <row r="30" spans="1:27" ht="15" thickBot="1" x14ac:dyDescent="0.35">
      <c r="A30" s="796"/>
      <c r="B30" s="794"/>
      <c r="C30" s="106" t="s">
        <v>52</v>
      </c>
      <c r="D30" s="106"/>
      <c r="E30" s="106"/>
      <c r="F30" s="106"/>
      <c r="G30" s="106"/>
      <c r="H30" s="106"/>
      <c r="I30" s="106">
        <v>29084</v>
      </c>
      <c r="J30" s="106">
        <v>47000</v>
      </c>
      <c r="K30" s="107">
        <v>58181</v>
      </c>
      <c r="L30" s="70">
        <v>20000</v>
      </c>
      <c r="M30" s="70">
        <v>15000</v>
      </c>
      <c r="N30" s="70">
        <v>24000</v>
      </c>
      <c r="O30" s="69">
        <v>11000</v>
      </c>
      <c r="P30" s="70">
        <v>13122.45</v>
      </c>
      <c r="Q30" s="69">
        <v>14371.43</v>
      </c>
      <c r="R30" s="46">
        <v>13122.45</v>
      </c>
      <c r="S30" s="69">
        <v>11873.47</v>
      </c>
      <c r="T30" s="69">
        <v>10000</v>
      </c>
      <c r="U30" s="69">
        <v>10000</v>
      </c>
      <c r="V30" s="69">
        <v>10000</v>
      </c>
      <c r="W30" s="70">
        <v>10000</v>
      </c>
      <c r="X30" s="70">
        <v>10000</v>
      </c>
      <c r="Y30" s="46">
        <v>1</v>
      </c>
      <c r="Z30" s="47">
        <v>10000</v>
      </c>
      <c r="AA30" s="48">
        <v>10000</v>
      </c>
    </row>
    <row r="31" spans="1:27" ht="15" thickBot="1" x14ac:dyDescent="0.35">
      <c r="A31" s="796"/>
      <c r="B31" s="108">
        <v>212</v>
      </c>
      <c r="C31" s="109" t="s">
        <v>53</v>
      </c>
      <c r="D31" s="110">
        <v>779991</v>
      </c>
      <c r="E31" s="110">
        <v>770729</v>
      </c>
      <c r="F31" s="110">
        <v>1008166</v>
      </c>
      <c r="G31" s="110">
        <v>771758</v>
      </c>
      <c r="H31" s="110">
        <v>532342</v>
      </c>
      <c r="I31" s="110">
        <v>712280</v>
      </c>
      <c r="J31" s="110">
        <v>513834</v>
      </c>
      <c r="K31" s="111">
        <v>591823</v>
      </c>
      <c r="L31" s="111">
        <v>359467.55</v>
      </c>
      <c r="M31" s="112">
        <v>403308.61</v>
      </c>
      <c r="N31" s="111">
        <v>437210.13</v>
      </c>
      <c r="O31" s="112">
        <v>431510.63</v>
      </c>
      <c r="P31" s="111">
        <v>454691.20999999996</v>
      </c>
      <c r="Q31" s="112">
        <v>515036.17</v>
      </c>
      <c r="R31" s="112">
        <v>454691.20999999996</v>
      </c>
      <c r="S31" s="113">
        <v>520623.49999999994</v>
      </c>
      <c r="T31" s="113">
        <v>544579.88</v>
      </c>
      <c r="U31" s="113">
        <v>554331.74</v>
      </c>
      <c r="V31" s="113">
        <v>852300</v>
      </c>
      <c r="W31" s="114">
        <v>724207</v>
      </c>
      <c r="X31" s="114">
        <v>579299</v>
      </c>
      <c r="Y31" s="71">
        <v>0.79990803734291438</v>
      </c>
      <c r="Z31" s="114">
        <v>662299</v>
      </c>
      <c r="AA31" s="115">
        <v>662299</v>
      </c>
    </row>
    <row r="32" spans="1:27" x14ac:dyDescent="0.3">
      <c r="A32" s="796"/>
      <c r="B32" s="798"/>
      <c r="C32" s="100" t="s">
        <v>54</v>
      </c>
      <c r="D32" s="100">
        <v>751610</v>
      </c>
      <c r="E32" s="100">
        <v>750249</v>
      </c>
      <c r="F32" s="100">
        <v>649539</v>
      </c>
      <c r="G32" s="100">
        <v>427233</v>
      </c>
      <c r="H32" s="100">
        <v>348791</v>
      </c>
      <c r="I32" s="100">
        <v>510884</v>
      </c>
      <c r="J32" s="100">
        <v>324320</v>
      </c>
      <c r="K32" s="67">
        <v>401050</v>
      </c>
      <c r="L32" s="67">
        <v>135673.06</v>
      </c>
      <c r="M32" s="66">
        <v>134183.87</v>
      </c>
      <c r="N32" s="67">
        <v>87968.33</v>
      </c>
      <c r="O32" s="66">
        <v>71077.13</v>
      </c>
      <c r="P32" s="66">
        <v>97457.52</v>
      </c>
      <c r="Q32" s="66">
        <v>136782.65000000002</v>
      </c>
      <c r="R32" s="66">
        <v>97457.52</v>
      </c>
      <c r="S32" s="66">
        <v>176432.81</v>
      </c>
      <c r="T32" s="66">
        <v>83167.5</v>
      </c>
      <c r="U32" s="66">
        <v>108123.43</v>
      </c>
      <c r="V32" s="66">
        <v>378000</v>
      </c>
      <c r="W32" s="66">
        <v>277907</v>
      </c>
      <c r="X32" s="67">
        <v>128000</v>
      </c>
      <c r="Y32" s="30">
        <v>0.46058573551583804</v>
      </c>
      <c r="Z32" s="67">
        <v>128000</v>
      </c>
      <c r="AA32" s="116">
        <v>128000</v>
      </c>
    </row>
    <row r="33" spans="1:27" x14ac:dyDescent="0.3">
      <c r="A33" s="796"/>
      <c r="B33" s="799"/>
      <c r="C33" s="104" t="s">
        <v>55</v>
      </c>
      <c r="D33" s="104">
        <v>6108</v>
      </c>
      <c r="E33" s="104">
        <v>5709</v>
      </c>
      <c r="F33" s="104">
        <v>5809</v>
      </c>
      <c r="G33" s="104">
        <v>7235</v>
      </c>
      <c r="H33" s="104">
        <v>7034</v>
      </c>
      <c r="I33" s="104">
        <v>6012</v>
      </c>
      <c r="J33" s="104">
        <v>5150</v>
      </c>
      <c r="K33" s="37">
        <v>5043</v>
      </c>
      <c r="L33" s="37">
        <v>6242.35</v>
      </c>
      <c r="M33" s="36">
        <v>8075.84</v>
      </c>
      <c r="N33" s="37">
        <v>8856.86</v>
      </c>
      <c r="O33" s="36">
        <v>10889.6</v>
      </c>
      <c r="P33" s="36">
        <v>14524.55</v>
      </c>
      <c r="Q33" s="36">
        <v>12642.68</v>
      </c>
      <c r="R33" s="36">
        <v>14524.55</v>
      </c>
      <c r="S33" s="36">
        <v>21756.42</v>
      </c>
      <c r="T33" s="36">
        <v>14328.14</v>
      </c>
      <c r="U33" s="36">
        <v>22684.25</v>
      </c>
      <c r="V33" s="36">
        <v>21000</v>
      </c>
      <c r="W33" s="36">
        <v>21000</v>
      </c>
      <c r="X33" s="37">
        <v>21999</v>
      </c>
      <c r="Y33" s="38">
        <v>1.0475714285714286</v>
      </c>
      <c r="Z33" s="37">
        <v>21999</v>
      </c>
      <c r="AA33" s="117">
        <v>21999</v>
      </c>
    </row>
    <row r="34" spans="1:27" x14ac:dyDescent="0.3">
      <c r="A34" s="796"/>
      <c r="B34" s="799"/>
      <c r="C34" s="118" t="s">
        <v>56</v>
      </c>
      <c r="D34" s="118"/>
      <c r="E34" s="118"/>
      <c r="F34" s="118"/>
      <c r="G34" s="118"/>
      <c r="H34" s="118"/>
      <c r="I34" s="118"/>
      <c r="J34" s="118"/>
      <c r="K34" s="70">
        <v>0</v>
      </c>
      <c r="L34" s="70">
        <v>41494.18</v>
      </c>
      <c r="M34" s="69">
        <v>46671.58</v>
      </c>
      <c r="N34" s="70">
        <v>82406.399999999994</v>
      </c>
      <c r="O34" s="69">
        <v>98976.09</v>
      </c>
      <c r="P34" s="69">
        <v>119686.05</v>
      </c>
      <c r="Q34" s="69">
        <v>128092.23</v>
      </c>
      <c r="R34" s="69">
        <v>119686.05</v>
      </c>
      <c r="S34" s="69">
        <v>95546.52</v>
      </c>
      <c r="T34" s="69">
        <v>156307.41</v>
      </c>
      <c r="U34" s="69">
        <v>97969.26</v>
      </c>
      <c r="V34" s="69">
        <v>97000</v>
      </c>
      <c r="W34" s="69">
        <v>97000</v>
      </c>
      <c r="X34" s="70">
        <v>97000</v>
      </c>
      <c r="Y34" s="38">
        <v>1</v>
      </c>
      <c r="Z34" s="70">
        <v>180000</v>
      </c>
      <c r="AA34" s="119">
        <v>180000</v>
      </c>
    </row>
    <row r="35" spans="1:27" x14ac:dyDescent="0.3">
      <c r="A35" s="796"/>
      <c r="B35" s="799"/>
      <c r="C35" s="118" t="s">
        <v>57</v>
      </c>
      <c r="D35" s="118"/>
      <c r="E35" s="118"/>
      <c r="F35" s="118"/>
      <c r="G35" s="118"/>
      <c r="H35" s="118"/>
      <c r="I35" s="118"/>
      <c r="J35" s="118"/>
      <c r="K35" s="70"/>
      <c r="L35" s="70"/>
      <c r="M35" s="69"/>
      <c r="N35" s="70">
        <v>19383.830000000002</v>
      </c>
      <c r="O35" s="69">
        <v>32459.84</v>
      </c>
      <c r="P35" s="69">
        <v>32052.66</v>
      </c>
      <c r="Q35" s="69">
        <v>19905.54</v>
      </c>
      <c r="R35" s="69">
        <v>32052.66</v>
      </c>
      <c r="S35" s="69">
        <v>41775.339999999997</v>
      </c>
      <c r="T35" s="69">
        <v>36674.35</v>
      </c>
      <c r="U35" s="69">
        <v>81745.919999999998</v>
      </c>
      <c r="V35" s="69">
        <v>42000</v>
      </c>
      <c r="W35" s="69">
        <v>79000</v>
      </c>
      <c r="X35" s="70">
        <v>79000</v>
      </c>
      <c r="Y35" s="38">
        <v>1</v>
      </c>
      <c r="Z35" s="70">
        <v>79000</v>
      </c>
      <c r="AA35" s="119">
        <v>79000</v>
      </c>
    </row>
    <row r="36" spans="1:27" x14ac:dyDescent="0.3">
      <c r="A36" s="796"/>
      <c r="B36" s="799"/>
      <c r="C36" s="118"/>
      <c r="D36" s="118"/>
      <c r="E36" s="118"/>
      <c r="F36" s="118"/>
      <c r="G36" s="118"/>
      <c r="H36" s="118"/>
      <c r="I36" s="118"/>
      <c r="J36" s="118"/>
      <c r="K36" s="70"/>
      <c r="L36" s="70"/>
      <c r="M36" s="69"/>
      <c r="N36" s="70">
        <v>10094.75</v>
      </c>
      <c r="O36" s="69">
        <v>3927.1</v>
      </c>
      <c r="P36" s="69"/>
      <c r="Q36" s="69">
        <v>1302</v>
      </c>
      <c r="R36" s="69"/>
      <c r="S36" s="69"/>
      <c r="T36" s="69"/>
      <c r="U36" s="69"/>
      <c r="V36" s="69"/>
      <c r="W36" s="69">
        <v>0</v>
      </c>
      <c r="X36" s="70">
        <v>0</v>
      </c>
      <c r="Y36" s="38">
        <v>0</v>
      </c>
      <c r="Z36" s="70">
        <v>0</v>
      </c>
      <c r="AA36" s="119">
        <v>0</v>
      </c>
    </row>
    <row r="37" spans="1:27" x14ac:dyDescent="0.3">
      <c r="A37" s="796"/>
      <c r="B37" s="799"/>
      <c r="C37" s="118" t="s">
        <v>58</v>
      </c>
      <c r="D37" s="118"/>
      <c r="E37" s="118">
        <v>0</v>
      </c>
      <c r="F37" s="118">
        <v>339806</v>
      </c>
      <c r="G37" s="118">
        <v>322656</v>
      </c>
      <c r="H37" s="118">
        <v>92953</v>
      </c>
      <c r="I37" s="118">
        <v>100909</v>
      </c>
      <c r="J37" s="118">
        <v>83511</v>
      </c>
      <c r="K37" s="70">
        <v>77593</v>
      </c>
      <c r="L37" s="70">
        <v>80654.7</v>
      </c>
      <c r="M37" s="69">
        <v>77194.39</v>
      </c>
      <c r="N37" s="70">
        <v>75486.59</v>
      </c>
      <c r="O37" s="69">
        <v>75089.34</v>
      </c>
      <c r="P37" s="69">
        <v>51302.54</v>
      </c>
      <c r="Q37" s="69">
        <v>63233.32</v>
      </c>
      <c r="R37" s="69">
        <v>51302.54</v>
      </c>
      <c r="S37" s="69">
        <v>45884.3</v>
      </c>
      <c r="T37" s="69">
        <v>44307.25</v>
      </c>
      <c r="U37" s="69">
        <v>43040.800000000003</v>
      </c>
      <c r="V37" s="69">
        <v>44300</v>
      </c>
      <c r="W37" s="69">
        <v>44300</v>
      </c>
      <c r="X37" s="70">
        <v>44300</v>
      </c>
      <c r="Y37" s="38">
        <v>1</v>
      </c>
      <c r="Z37" s="70">
        <v>44300</v>
      </c>
      <c r="AA37" s="119">
        <v>44300</v>
      </c>
    </row>
    <row r="38" spans="1:27" ht="15" thickBot="1" x14ac:dyDescent="0.35">
      <c r="A38" s="797"/>
      <c r="B38" s="800"/>
      <c r="C38" s="106" t="s">
        <v>59</v>
      </c>
      <c r="D38" s="106">
        <v>22273</v>
      </c>
      <c r="E38" s="106">
        <v>14771</v>
      </c>
      <c r="F38" s="106">
        <v>13012</v>
      </c>
      <c r="G38" s="106">
        <v>14634</v>
      </c>
      <c r="H38" s="106">
        <v>83564</v>
      </c>
      <c r="I38" s="106">
        <v>94475</v>
      </c>
      <c r="J38" s="106">
        <v>100853</v>
      </c>
      <c r="K38" s="70">
        <v>108137</v>
      </c>
      <c r="L38" s="70">
        <v>95403.26</v>
      </c>
      <c r="M38" s="69">
        <v>137182.93</v>
      </c>
      <c r="N38" s="70">
        <v>153013.37000000002</v>
      </c>
      <c r="O38" s="69">
        <v>139091.53</v>
      </c>
      <c r="P38" s="69">
        <v>139667.89000000001</v>
      </c>
      <c r="Q38" s="69">
        <v>153077.75</v>
      </c>
      <c r="R38" s="69">
        <v>139667.89000000001</v>
      </c>
      <c r="S38" s="69">
        <v>139228.10999999999</v>
      </c>
      <c r="T38" s="69">
        <v>209795.23</v>
      </c>
      <c r="U38" s="69">
        <v>200768.08</v>
      </c>
      <c r="V38" s="69">
        <v>270000</v>
      </c>
      <c r="W38" s="69">
        <v>205000</v>
      </c>
      <c r="X38" s="70">
        <v>209000</v>
      </c>
      <c r="Y38" s="46">
        <v>1.0195121951219512</v>
      </c>
      <c r="Z38" s="70">
        <v>209000</v>
      </c>
      <c r="AA38" s="119">
        <v>209000</v>
      </c>
    </row>
    <row r="39" spans="1:27" ht="15" thickBot="1" x14ac:dyDescent="0.35">
      <c r="A39" s="49">
        <v>220</v>
      </c>
      <c r="B39" s="775" t="s">
        <v>60</v>
      </c>
      <c r="C39" s="803"/>
      <c r="D39" s="120">
        <v>320786</v>
      </c>
      <c r="E39" s="120">
        <v>327192</v>
      </c>
      <c r="F39" s="120">
        <v>429297</v>
      </c>
      <c r="G39" s="120">
        <v>326610</v>
      </c>
      <c r="H39" s="120">
        <v>550895</v>
      </c>
      <c r="I39" s="120">
        <v>581281</v>
      </c>
      <c r="J39" s="120">
        <v>471458</v>
      </c>
      <c r="K39" s="120">
        <v>514547</v>
      </c>
      <c r="L39" s="120">
        <v>595361.41999999993</v>
      </c>
      <c r="M39" s="121">
        <v>603358.30999999994</v>
      </c>
      <c r="N39" s="122">
        <v>575655.29</v>
      </c>
      <c r="O39" s="122">
        <v>565224.04999999993</v>
      </c>
      <c r="P39" s="122">
        <v>680941.51</v>
      </c>
      <c r="Q39" s="123">
        <v>885296.95000000007</v>
      </c>
      <c r="R39" s="123">
        <v>680941.51</v>
      </c>
      <c r="S39" s="123">
        <v>755581.21</v>
      </c>
      <c r="T39" s="123">
        <v>979625.87</v>
      </c>
      <c r="U39" s="123">
        <v>1169437.8999999999</v>
      </c>
      <c r="V39" s="123">
        <v>899410</v>
      </c>
      <c r="W39" s="122">
        <v>924410</v>
      </c>
      <c r="X39" s="122">
        <v>972421</v>
      </c>
      <c r="Y39" s="71">
        <v>1.0519369111108707</v>
      </c>
      <c r="Z39" s="122">
        <v>972421</v>
      </c>
      <c r="AA39" s="124">
        <v>972421</v>
      </c>
    </row>
    <row r="40" spans="1:27" ht="15" thickBot="1" x14ac:dyDescent="0.35">
      <c r="A40" s="795"/>
      <c r="B40" s="108">
        <v>221</v>
      </c>
      <c r="C40" s="109" t="s">
        <v>61</v>
      </c>
      <c r="D40" s="111">
        <v>108312</v>
      </c>
      <c r="E40" s="111">
        <v>99747</v>
      </c>
      <c r="F40" s="111">
        <v>156211</v>
      </c>
      <c r="G40" s="111">
        <v>110441</v>
      </c>
      <c r="H40" s="111">
        <v>116883</v>
      </c>
      <c r="I40" s="111">
        <v>93914</v>
      </c>
      <c r="J40" s="111">
        <v>69092</v>
      </c>
      <c r="K40" s="111">
        <v>77127</v>
      </c>
      <c r="L40" s="111">
        <v>85540.68</v>
      </c>
      <c r="M40" s="112">
        <v>81456.3</v>
      </c>
      <c r="N40" s="114">
        <v>65885.95</v>
      </c>
      <c r="O40" s="113">
        <v>60850.59</v>
      </c>
      <c r="P40" s="114">
        <v>109704.02</v>
      </c>
      <c r="Q40" s="113">
        <v>137781.35</v>
      </c>
      <c r="R40" s="113">
        <v>109704.02</v>
      </c>
      <c r="S40" s="113">
        <v>92738.48000000001</v>
      </c>
      <c r="T40" s="113">
        <v>108400.26</v>
      </c>
      <c r="U40" s="113">
        <v>136619.42000000001</v>
      </c>
      <c r="V40" s="113">
        <v>65000</v>
      </c>
      <c r="W40" s="114">
        <v>65000</v>
      </c>
      <c r="X40" s="114">
        <v>65000</v>
      </c>
      <c r="Y40" s="71">
        <v>1</v>
      </c>
      <c r="Z40" s="114">
        <v>65000</v>
      </c>
      <c r="AA40" s="115">
        <v>65000</v>
      </c>
    </row>
    <row r="41" spans="1:27" x14ac:dyDescent="0.3">
      <c r="A41" s="804"/>
      <c r="B41" s="798"/>
      <c r="C41" s="81" t="s">
        <v>62</v>
      </c>
      <c r="D41" s="100">
        <v>103532</v>
      </c>
      <c r="E41" s="100">
        <v>91482</v>
      </c>
      <c r="F41" s="100">
        <v>143896</v>
      </c>
      <c r="G41" s="100">
        <v>103964</v>
      </c>
      <c r="H41" s="100">
        <v>97289</v>
      </c>
      <c r="I41" s="100">
        <v>69567</v>
      </c>
      <c r="J41" s="100">
        <v>48641</v>
      </c>
      <c r="K41" s="37">
        <v>58713</v>
      </c>
      <c r="L41" s="37">
        <v>65956.11</v>
      </c>
      <c r="M41" s="66">
        <v>53025.13</v>
      </c>
      <c r="N41" s="67">
        <v>35320.42</v>
      </c>
      <c r="O41" s="66">
        <v>33711.949999999997</v>
      </c>
      <c r="P41" s="66">
        <v>83859.59</v>
      </c>
      <c r="Q41" s="66">
        <v>113739.53</v>
      </c>
      <c r="R41" s="66">
        <v>83859.59</v>
      </c>
      <c r="S41" s="66">
        <v>74189.63</v>
      </c>
      <c r="T41" s="66">
        <v>83579.39</v>
      </c>
      <c r="U41" s="66">
        <v>85453.440000000002</v>
      </c>
      <c r="V41" s="66">
        <v>15000</v>
      </c>
      <c r="W41" s="66">
        <v>15000</v>
      </c>
      <c r="X41" s="67">
        <v>15000</v>
      </c>
      <c r="Y41" s="30">
        <v>1</v>
      </c>
      <c r="Z41" s="67">
        <v>15000</v>
      </c>
      <c r="AA41" s="116">
        <v>15000</v>
      </c>
    </row>
    <row r="42" spans="1:27" x14ac:dyDescent="0.3">
      <c r="A42" s="804"/>
      <c r="B42" s="799"/>
      <c r="C42" s="101" t="s">
        <v>63</v>
      </c>
      <c r="D42" s="125"/>
      <c r="E42" s="125"/>
      <c r="F42" s="125"/>
      <c r="G42" s="125"/>
      <c r="H42" s="125"/>
      <c r="I42" s="125"/>
      <c r="J42" s="125"/>
      <c r="K42" s="37"/>
      <c r="L42" s="37">
        <v>768.56</v>
      </c>
      <c r="M42" s="126">
        <v>1339.48</v>
      </c>
      <c r="N42" s="127">
        <v>1870.76</v>
      </c>
      <c r="O42" s="126"/>
      <c r="P42" s="126">
        <v>728.49</v>
      </c>
      <c r="Q42" s="126"/>
      <c r="R42" s="36">
        <v>728.49</v>
      </c>
      <c r="S42" s="126"/>
      <c r="T42" s="126"/>
      <c r="U42" s="126"/>
      <c r="V42" s="126"/>
      <c r="W42" s="126">
        <v>0</v>
      </c>
      <c r="X42" s="127">
        <v>0</v>
      </c>
      <c r="Y42" s="38">
        <v>0</v>
      </c>
      <c r="Z42" s="127">
        <v>0</v>
      </c>
      <c r="AA42" s="128">
        <v>0</v>
      </c>
    </row>
    <row r="43" spans="1:27" ht="15" thickBot="1" x14ac:dyDescent="0.35">
      <c r="A43" s="804"/>
      <c r="B43" s="800"/>
      <c r="C43" s="106" t="s">
        <v>64</v>
      </c>
      <c r="D43" s="106">
        <v>4780</v>
      </c>
      <c r="E43" s="106">
        <v>8265</v>
      </c>
      <c r="F43" s="106">
        <v>12315</v>
      </c>
      <c r="G43" s="106">
        <v>6477</v>
      </c>
      <c r="H43" s="106">
        <v>19594</v>
      </c>
      <c r="I43" s="106">
        <v>24347</v>
      </c>
      <c r="J43" s="106">
        <v>20451</v>
      </c>
      <c r="K43" s="37">
        <v>18414</v>
      </c>
      <c r="L43" s="37">
        <v>18816.009999999998</v>
      </c>
      <c r="M43" s="69">
        <v>27091.69</v>
      </c>
      <c r="N43" s="70">
        <v>28694.77</v>
      </c>
      <c r="O43" s="69">
        <v>27138.639999999999</v>
      </c>
      <c r="P43" s="69">
        <v>25115.94</v>
      </c>
      <c r="Q43" s="69">
        <v>24041.82</v>
      </c>
      <c r="R43" s="126">
        <v>25115.94</v>
      </c>
      <c r="S43" s="69">
        <v>18548.849999999999</v>
      </c>
      <c r="T43" s="69">
        <v>24820.87</v>
      </c>
      <c r="U43" s="69">
        <v>51165.98</v>
      </c>
      <c r="V43" s="69">
        <v>50000</v>
      </c>
      <c r="W43" s="69">
        <v>50000</v>
      </c>
      <c r="X43" s="70">
        <v>50000</v>
      </c>
      <c r="Y43" s="46">
        <v>1</v>
      </c>
      <c r="Z43" s="70">
        <v>50000</v>
      </c>
      <c r="AA43" s="119">
        <v>50000</v>
      </c>
    </row>
    <row r="44" spans="1:27" ht="15" thickBot="1" x14ac:dyDescent="0.35">
      <c r="A44" s="804"/>
      <c r="B44" s="108">
        <v>223</v>
      </c>
      <c r="C44" s="108" t="s">
        <v>65</v>
      </c>
      <c r="D44" s="108">
        <v>209420</v>
      </c>
      <c r="E44" s="108">
        <v>224723</v>
      </c>
      <c r="F44" s="108">
        <v>270165</v>
      </c>
      <c r="G44" s="108">
        <v>213694</v>
      </c>
      <c r="H44" s="108">
        <v>431444</v>
      </c>
      <c r="I44" s="111">
        <v>484992</v>
      </c>
      <c r="J44" s="111">
        <v>400298</v>
      </c>
      <c r="K44" s="111">
        <v>434944</v>
      </c>
      <c r="L44" s="111">
        <v>507780.69999999995</v>
      </c>
      <c r="M44" s="112">
        <v>519757.41999999993</v>
      </c>
      <c r="N44" s="114">
        <v>507767.17</v>
      </c>
      <c r="O44" s="113">
        <v>502305.62</v>
      </c>
      <c r="P44" s="114">
        <v>569937.49</v>
      </c>
      <c r="Q44" s="113">
        <v>745927.60000000009</v>
      </c>
      <c r="R44" s="113">
        <v>569937.49</v>
      </c>
      <c r="S44" s="113">
        <v>661509.73</v>
      </c>
      <c r="T44" s="113">
        <v>869835.61</v>
      </c>
      <c r="U44" s="113">
        <v>1031371.48</v>
      </c>
      <c r="V44" s="113">
        <v>834410</v>
      </c>
      <c r="W44" s="114">
        <v>859410</v>
      </c>
      <c r="X44" s="114">
        <v>907421</v>
      </c>
      <c r="Y44" s="71">
        <v>1.0558650702225947</v>
      </c>
      <c r="Z44" s="114">
        <v>907421</v>
      </c>
      <c r="AA44" s="115">
        <v>907421</v>
      </c>
    </row>
    <row r="45" spans="1:27" x14ac:dyDescent="0.3">
      <c r="A45" s="804"/>
      <c r="B45" s="798"/>
      <c r="C45" s="100" t="s">
        <v>66</v>
      </c>
      <c r="D45" s="100"/>
      <c r="E45" s="100"/>
      <c r="F45" s="100"/>
      <c r="G45" s="100"/>
      <c r="H45" s="100"/>
      <c r="I45" s="100">
        <v>19602</v>
      </c>
      <c r="J45" s="100">
        <v>19573</v>
      </c>
      <c r="K45" s="37">
        <v>20641</v>
      </c>
      <c r="L45" s="37">
        <v>20552.5</v>
      </c>
      <c r="M45" s="66">
        <v>20532.330000000002</v>
      </c>
      <c r="N45" s="67">
        <v>37975.43</v>
      </c>
      <c r="O45" s="66">
        <v>42651.54</v>
      </c>
      <c r="P45" s="66">
        <v>60354.27</v>
      </c>
      <c r="Q45" s="66">
        <v>57023.05</v>
      </c>
      <c r="R45" s="66">
        <v>60354.27</v>
      </c>
      <c r="S45" s="66">
        <v>50032.78</v>
      </c>
      <c r="T45" s="66">
        <v>48356.9</v>
      </c>
      <c r="U45" s="66">
        <v>52711.65</v>
      </c>
      <c r="V45" s="66">
        <v>55000</v>
      </c>
      <c r="W45" s="66">
        <v>70000</v>
      </c>
      <c r="X45" s="67">
        <v>70000</v>
      </c>
      <c r="Y45" s="30">
        <v>1</v>
      </c>
      <c r="Z45" s="67">
        <v>70000</v>
      </c>
      <c r="AA45" s="116">
        <v>70000</v>
      </c>
    </row>
    <row r="46" spans="1:27" x14ac:dyDescent="0.3">
      <c r="A46" s="804"/>
      <c r="B46" s="799"/>
      <c r="C46" s="101" t="s">
        <v>67</v>
      </c>
      <c r="D46" s="101"/>
      <c r="E46" s="101"/>
      <c r="F46" s="101"/>
      <c r="G46" s="101"/>
      <c r="H46" s="101"/>
      <c r="I46" s="101">
        <v>20170</v>
      </c>
      <c r="J46" s="101">
        <v>3900</v>
      </c>
      <c r="K46" s="37">
        <v>8400</v>
      </c>
      <c r="L46" s="37">
        <v>4100</v>
      </c>
      <c r="M46" s="66">
        <v>15650</v>
      </c>
      <c r="N46" s="67">
        <v>19753</v>
      </c>
      <c r="O46" s="66">
        <v>8510</v>
      </c>
      <c r="P46" s="66"/>
      <c r="Q46" s="66">
        <v>8118.5</v>
      </c>
      <c r="R46" s="66"/>
      <c r="S46" s="66">
        <v>39962.449999999997</v>
      </c>
      <c r="T46" s="66">
        <v>32106.35</v>
      </c>
      <c r="U46" s="66"/>
      <c r="V46" s="66"/>
      <c r="W46" s="66">
        <v>0</v>
      </c>
      <c r="X46" s="67">
        <v>0</v>
      </c>
      <c r="Y46" s="38">
        <v>0</v>
      </c>
      <c r="Z46" s="67">
        <v>0</v>
      </c>
      <c r="AA46" s="116">
        <v>0</v>
      </c>
    </row>
    <row r="47" spans="1:27" x14ac:dyDescent="0.3">
      <c r="A47" s="804"/>
      <c r="B47" s="799"/>
      <c r="C47" s="101" t="s">
        <v>68</v>
      </c>
      <c r="D47" s="101"/>
      <c r="E47" s="101"/>
      <c r="F47" s="101"/>
      <c r="G47" s="101"/>
      <c r="H47" s="101"/>
      <c r="I47" s="129">
        <v>1309</v>
      </c>
      <c r="J47" s="130"/>
      <c r="K47" s="37"/>
      <c r="L47" s="37"/>
      <c r="M47" s="66"/>
      <c r="N47" s="67"/>
      <c r="O47" s="66"/>
      <c r="P47" s="66"/>
      <c r="Q47" s="66"/>
      <c r="R47" s="66"/>
      <c r="S47" s="66"/>
      <c r="T47" s="66"/>
      <c r="U47" s="66"/>
      <c r="V47" s="66">
        <v>0</v>
      </c>
      <c r="W47" s="66">
        <v>0</v>
      </c>
      <c r="X47" s="67">
        <v>0</v>
      </c>
      <c r="Y47" s="38">
        <v>0</v>
      </c>
      <c r="Z47" s="67">
        <v>0</v>
      </c>
      <c r="AA47" s="116">
        <v>0</v>
      </c>
    </row>
    <row r="48" spans="1:27" x14ac:dyDescent="0.3">
      <c r="A48" s="804"/>
      <c r="B48" s="799"/>
      <c r="C48" s="104" t="s">
        <v>69</v>
      </c>
      <c r="D48" s="104"/>
      <c r="E48" s="104"/>
      <c r="F48" s="104"/>
      <c r="G48" s="104"/>
      <c r="H48" s="104"/>
      <c r="I48" s="84">
        <v>23291</v>
      </c>
      <c r="J48" s="84">
        <v>27058</v>
      </c>
      <c r="K48" s="37">
        <v>20181</v>
      </c>
      <c r="L48" s="37">
        <v>31759</v>
      </c>
      <c r="M48" s="36">
        <v>31403.35</v>
      </c>
      <c r="N48" s="37">
        <v>35343</v>
      </c>
      <c r="O48" s="36">
        <v>34322.050000000003</v>
      </c>
      <c r="P48" s="36">
        <v>44982.3</v>
      </c>
      <c r="Q48" s="36">
        <v>43614.7</v>
      </c>
      <c r="R48" s="36">
        <v>44982.3</v>
      </c>
      <c r="S48" s="36">
        <v>48179</v>
      </c>
      <c r="T48" s="36">
        <v>44026.75</v>
      </c>
      <c r="U48" s="36">
        <v>46483.3</v>
      </c>
      <c r="V48" s="36">
        <v>45000</v>
      </c>
      <c r="W48" s="36">
        <v>60000</v>
      </c>
      <c r="X48" s="37">
        <v>60000</v>
      </c>
      <c r="Y48" s="38">
        <v>1</v>
      </c>
      <c r="Z48" s="37">
        <v>60000</v>
      </c>
      <c r="AA48" s="117">
        <v>60000</v>
      </c>
    </row>
    <row r="49" spans="1:27" x14ac:dyDescent="0.3">
      <c r="A49" s="804"/>
      <c r="B49" s="799"/>
      <c r="C49" s="104" t="s">
        <v>70</v>
      </c>
      <c r="D49" s="104"/>
      <c r="E49" s="104"/>
      <c r="F49" s="104"/>
      <c r="G49" s="104"/>
      <c r="H49" s="104"/>
      <c r="I49" s="84"/>
      <c r="J49" s="84"/>
      <c r="K49" s="37"/>
      <c r="L49" s="37"/>
      <c r="M49" s="36"/>
      <c r="N49" s="37"/>
      <c r="O49" s="36"/>
      <c r="P49" s="36">
        <v>44734.7</v>
      </c>
      <c r="Q49" s="36">
        <v>40439.35</v>
      </c>
      <c r="R49" s="36">
        <v>44734.7</v>
      </c>
      <c r="S49" s="36">
        <v>44248.25</v>
      </c>
      <c r="T49" s="36">
        <v>69815</v>
      </c>
      <c r="U49" s="36">
        <v>73931.5</v>
      </c>
      <c r="V49" s="36">
        <v>44000</v>
      </c>
      <c r="W49" s="36">
        <v>44000</v>
      </c>
      <c r="X49" s="37">
        <v>44000</v>
      </c>
      <c r="Y49" s="38">
        <v>1</v>
      </c>
      <c r="Z49" s="37">
        <v>44000</v>
      </c>
      <c r="AA49" s="117">
        <v>44000</v>
      </c>
    </row>
    <row r="50" spans="1:27" x14ac:dyDescent="0.3">
      <c r="A50" s="804"/>
      <c r="B50" s="799"/>
      <c r="C50" s="104" t="s">
        <v>71</v>
      </c>
      <c r="D50" s="104"/>
      <c r="E50" s="104"/>
      <c r="F50" s="104"/>
      <c r="G50" s="104"/>
      <c r="H50" s="104"/>
      <c r="I50" s="84"/>
      <c r="J50" s="84"/>
      <c r="K50" s="37"/>
      <c r="L50" s="37"/>
      <c r="M50" s="36"/>
      <c r="N50" s="37"/>
      <c r="O50" s="36">
        <v>2410.4</v>
      </c>
      <c r="P50" s="36">
        <v>72958.350000000006</v>
      </c>
      <c r="Q50" s="36"/>
      <c r="R50" s="36">
        <v>72958.350000000006</v>
      </c>
      <c r="S50" s="36">
        <v>155816.63</v>
      </c>
      <c r="T50" s="36">
        <v>253900.71999999997</v>
      </c>
      <c r="U50" s="36">
        <v>253315</v>
      </c>
      <c r="V50" s="36">
        <v>110000</v>
      </c>
      <c r="W50" s="36">
        <v>110000</v>
      </c>
      <c r="X50" s="37">
        <v>130000</v>
      </c>
      <c r="Y50" s="38">
        <v>1.1818181818181819</v>
      </c>
      <c r="Z50" s="37">
        <v>130000</v>
      </c>
      <c r="AA50" s="117">
        <v>130000</v>
      </c>
    </row>
    <row r="51" spans="1:27" x14ac:dyDescent="0.3">
      <c r="A51" s="804"/>
      <c r="B51" s="799"/>
      <c r="C51" s="104" t="s">
        <v>72</v>
      </c>
      <c r="D51" s="104"/>
      <c r="E51" s="104"/>
      <c r="F51" s="104"/>
      <c r="G51" s="104"/>
      <c r="H51" s="104"/>
      <c r="I51" s="84">
        <v>24506</v>
      </c>
      <c r="J51" s="84">
        <v>29035</v>
      </c>
      <c r="K51" s="37">
        <v>28418</v>
      </c>
      <c r="L51" s="37">
        <v>20267.02</v>
      </c>
      <c r="M51" s="36">
        <v>19677.18</v>
      </c>
      <c r="N51" s="37">
        <v>14953.06</v>
      </c>
      <c r="O51" s="36">
        <v>28154.6</v>
      </c>
      <c r="P51" s="36"/>
      <c r="Q51" s="36"/>
      <c r="R51" s="36"/>
      <c r="S51" s="36"/>
      <c r="T51" s="36"/>
      <c r="U51" s="36">
        <v>29181.15</v>
      </c>
      <c r="V51" s="36">
        <v>35000</v>
      </c>
      <c r="W51" s="36">
        <v>15000</v>
      </c>
      <c r="X51" s="37">
        <v>15000</v>
      </c>
      <c r="Y51" s="38">
        <v>1</v>
      </c>
      <c r="Z51" s="37">
        <v>15000</v>
      </c>
      <c r="AA51" s="117">
        <v>15000</v>
      </c>
    </row>
    <row r="52" spans="1:27" x14ac:dyDescent="0.3">
      <c r="A52" s="804"/>
      <c r="B52" s="799"/>
      <c r="C52" s="104" t="s">
        <v>73</v>
      </c>
      <c r="D52" s="104"/>
      <c r="E52" s="104"/>
      <c r="F52" s="104"/>
      <c r="G52" s="104"/>
      <c r="H52" s="104"/>
      <c r="I52" s="84">
        <v>19621</v>
      </c>
      <c r="J52" s="84">
        <v>15462</v>
      </c>
      <c r="K52" s="37">
        <v>15205</v>
      </c>
      <c r="L52" s="37">
        <v>17827.7</v>
      </c>
      <c r="M52" s="36">
        <v>16873.900000000001</v>
      </c>
      <c r="N52" s="37">
        <v>18524.400000000001</v>
      </c>
      <c r="O52" s="36">
        <v>107327.38</v>
      </c>
      <c r="P52" s="36">
        <v>8510</v>
      </c>
      <c r="Q52" s="36">
        <v>18800</v>
      </c>
      <c r="R52" s="36">
        <v>8510</v>
      </c>
      <c r="S52" s="36">
        <v>9530</v>
      </c>
      <c r="T52" s="36">
        <v>26030</v>
      </c>
      <c r="U52" s="36">
        <v>27040</v>
      </c>
      <c r="V52" s="36">
        <v>17410</v>
      </c>
      <c r="W52" s="36">
        <v>17410</v>
      </c>
      <c r="X52" s="37">
        <v>17410</v>
      </c>
      <c r="Y52" s="38">
        <v>1</v>
      </c>
      <c r="Z52" s="37">
        <v>17410</v>
      </c>
      <c r="AA52" s="117">
        <v>17410</v>
      </c>
    </row>
    <row r="53" spans="1:27" x14ac:dyDescent="0.3">
      <c r="A53" s="804"/>
      <c r="B53" s="799"/>
      <c r="C53" s="118" t="s">
        <v>74</v>
      </c>
      <c r="D53" s="118"/>
      <c r="E53" s="118"/>
      <c r="F53" s="118"/>
      <c r="G53" s="118"/>
      <c r="H53" s="118"/>
      <c r="I53" s="131">
        <v>136368</v>
      </c>
      <c r="J53" s="84">
        <v>127040</v>
      </c>
      <c r="K53" s="37">
        <v>149474</v>
      </c>
      <c r="L53" s="37">
        <v>154903.56</v>
      </c>
      <c r="M53" s="69">
        <v>163189.57</v>
      </c>
      <c r="N53" s="70">
        <v>121087.25</v>
      </c>
      <c r="O53" s="69">
        <v>49349.66</v>
      </c>
      <c r="P53" s="69">
        <v>106757.63</v>
      </c>
      <c r="Q53" s="69">
        <v>102354.74</v>
      </c>
      <c r="R53" s="69">
        <v>106757.63</v>
      </c>
      <c r="S53" s="69">
        <v>101964.37</v>
      </c>
      <c r="T53" s="69">
        <v>156939.26</v>
      </c>
      <c r="U53" s="69">
        <v>181647.41</v>
      </c>
      <c r="V53" s="69">
        <v>182000</v>
      </c>
      <c r="W53" s="69">
        <v>182000</v>
      </c>
      <c r="X53" s="70">
        <v>211511</v>
      </c>
      <c r="Y53" s="38">
        <v>1.1621483516483517</v>
      </c>
      <c r="Z53" s="70">
        <v>211511</v>
      </c>
      <c r="AA53" s="119">
        <v>211511</v>
      </c>
    </row>
    <row r="54" spans="1:27" x14ac:dyDescent="0.3">
      <c r="A54" s="804"/>
      <c r="B54" s="799"/>
      <c r="C54" s="118" t="s">
        <v>75</v>
      </c>
      <c r="D54" s="118"/>
      <c r="E54" s="118"/>
      <c r="F54" s="118"/>
      <c r="G54" s="118"/>
      <c r="H54" s="118"/>
      <c r="I54" s="131">
        <v>60412</v>
      </c>
      <c r="J54" s="84">
        <v>44729</v>
      </c>
      <c r="K54" s="37">
        <v>51770</v>
      </c>
      <c r="L54" s="37">
        <v>49600.39</v>
      </c>
      <c r="M54" s="69">
        <v>49002.82</v>
      </c>
      <c r="N54" s="70">
        <v>48758.66</v>
      </c>
      <c r="O54" s="69">
        <v>11897.8</v>
      </c>
      <c r="P54" s="69">
        <v>46014.91</v>
      </c>
      <c r="Q54" s="69">
        <v>41209.339999999997</v>
      </c>
      <c r="R54" s="69">
        <v>46014.91</v>
      </c>
      <c r="S54" s="69">
        <v>31969.119999999999</v>
      </c>
      <c r="T54" s="69">
        <v>41710.400000000001</v>
      </c>
      <c r="U54" s="69">
        <v>41750.410000000003</v>
      </c>
      <c r="V54" s="69">
        <v>72600</v>
      </c>
      <c r="W54" s="69">
        <v>72600</v>
      </c>
      <c r="X54" s="70">
        <v>52600</v>
      </c>
      <c r="Y54" s="38">
        <v>0.72451790633608815</v>
      </c>
      <c r="Z54" s="70">
        <v>42600</v>
      </c>
      <c r="AA54" s="119">
        <v>42600</v>
      </c>
    </row>
    <row r="55" spans="1:27" x14ac:dyDescent="0.3">
      <c r="A55" s="804"/>
      <c r="B55" s="799"/>
      <c r="C55" s="118" t="s">
        <v>76</v>
      </c>
      <c r="D55" s="118"/>
      <c r="E55" s="118"/>
      <c r="F55" s="118"/>
      <c r="G55" s="118"/>
      <c r="H55" s="118"/>
      <c r="I55" s="131"/>
      <c r="J55" s="84"/>
      <c r="K55" s="37"/>
      <c r="L55" s="37">
        <v>760.76</v>
      </c>
      <c r="M55" s="69"/>
      <c r="N55" s="70">
        <v>3813</v>
      </c>
      <c r="O55" s="69">
        <v>6856.9</v>
      </c>
      <c r="P55" s="69">
        <v>29991.24</v>
      </c>
      <c r="Q55" s="69">
        <v>38311.520000000004</v>
      </c>
      <c r="R55" s="69">
        <v>29991.24</v>
      </c>
      <c r="S55" s="69">
        <v>9841.25</v>
      </c>
      <c r="T55" s="69"/>
      <c r="U55" s="69">
        <v>13964.32</v>
      </c>
      <c r="V55" s="69">
        <v>30000</v>
      </c>
      <c r="W55" s="69">
        <v>45000</v>
      </c>
      <c r="X55" s="70">
        <v>45000</v>
      </c>
      <c r="Y55" s="38">
        <v>1</v>
      </c>
      <c r="Z55" s="70">
        <v>55000</v>
      </c>
      <c r="AA55" s="119">
        <v>55000</v>
      </c>
    </row>
    <row r="56" spans="1:27" ht="15" thickBot="1" x14ac:dyDescent="0.35">
      <c r="A56" s="804"/>
      <c r="B56" s="799"/>
      <c r="C56" s="118" t="s">
        <v>77</v>
      </c>
      <c r="D56" s="118"/>
      <c r="E56" s="118"/>
      <c r="F56" s="118"/>
      <c r="G56" s="118"/>
      <c r="H56" s="118"/>
      <c r="I56" s="131">
        <v>179713</v>
      </c>
      <c r="J56" s="84">
        <v>133501</v>
      </c>
      <c r="K56" s="37">
        <v>140855</v>
      </c>
      <c r="L56" s="37">
        <v>208009.77</v>
      </c>
      <c r="M56" s="69">
        <v>203428.27</v>
      </c>
      <c r="N56" s="70">
        <v>207559.37</v>
      </c>
      <c r="O56" s="69">
        <v>210825.28999999998</v>
      </c>
      <c r="P56" s="69">
        <v>155634.09</v>
      </c>
      <c r="Q56" s="69">
        <v>396056.39999999997</v>
      </c>
      <c r="R56" s="69">
        <v>155634.09</v>
      </c>
      <c r="S56" s="69">
        <v>169965.88</v>
      </c>
      <c r="T56" s="69">
        <v>196950.23</v>
      </c>
      <c r="U56" s="69">
        <v>311346.74</v>
      </c>
      <c r="V56" s="69">
        <v>243400</v>
      </c>
      <c r="W56" s="69">
        <v>243400</v>
      </c>
      <c r="X56" s="70">
        <v>261900</v>
      </c>
      <c r="Y56" s="46">
        <v>1.0760065735414954</v>
      </c>
      <c r="Z56" s="70">
        <v>261900</v>
      </c>
      <c r="AA56" s="119">
        <v>261900</v>
      </c>
    </row>
    <row r="57" spans="1:27" ht="15" thickBot="1" x14ac:dyDescent="0.35">
      <c r="A57" s="804"/>
      <c r="B57" s="108">
        <v>229</v>
      </c>
      <c r="C57" s="108" t="s">
        <v>78</v>
      </c>
      <c r="D57" s="110">
        <v>3054</v>
      </c>
      <c r="E57" s="110">
        <v>2722</v>
      </c>
      <c r="F57" s="110">
        <v>2921</v>
      </c>
      <c r="G57" s="110">
        <v>2475</v>
      </c>
      <c r="H57" s="110">
        <v>2568</v>
      </c>
      <c r="I57" s="110">
        <v>2375</v>
      </c>
      <c r="J57" s="110">
        <v>2068</v>
      </c>
      <c r="K57" s="111">
        <v>2476</v>
      </c>
      <c r="L57" s="111">
        <v>2040.04</v>
      </c>
      <c r="M57" s="111">
        <v>2144.59</v>
      </c>
      <c r="N57" s="114">
        <v>2002.17</v>
      </c>
      <c r="O57" s="114">
        <v>2067.84</v>
      </c>
      <c r="P57" s="114">
        <v>1300</v>
      </c>
      <c r="Q57" s="113">
        <v>1588</v>
      </c>
      <c r="R57" s="113">
        <v>1300</v>
      </c>
      <c r="S57" s="113">
        <v>1333</v>
      </c>
      <c r="T57" s="113">
        <v>1390</v>
      </c>
      <c r="U57" s="113">
        <v>1447</v>
      </c>
      <c r="V57" s="113">
        <v>0</v>
      </c>
      <c r="W57" s="114">
        <v>0</v>
      </c>
      <c r="X57" s="114">
        <v>0</v>
      </c>
      <c r="Y57" s="71">
        <v>0</v>
      </c>
      <c r="Z57" s="114">
        <v>0</v>
      </c>
      <c r="AA57" s="115">
        <v>0</v>
      </c>
    </row>
    <row r="58" spans="1:27" ht="15" thickBot="1" x14ac:dyDescent="0.35">
      <c r="A58" s="805"/>
      <c r="B58" s="132"/>
      <c r="C58" s="132" t="s">
        <v>79</v>
      </c>
      <c r="D58" s="132">
        <v>3054</v>
      </c>
      <c r="E58" s="132">
        <v>2722</v>
      </c>
      <c r="F58" s="132">
        <v>2921</v>
      </c>
      <c r="G58" s="132">
        <v>2475</v>
      </c>
      <c r="H58" s="132">
        <v>2568</v>
      </c>
      <c r="I58" s="132">
        <v>2375</v>
      </c>
      <c r="J58" s="132">
        <v>2068</v>
      </c>
      <c r="K58" s="133">
        <v>2476</v>
      </c>
      <c r="L58" s="133">
        <v>2040.04</v>
      </c>
      <c r="M58" s="134">
        <v>2144.59</v>
      </c>
      <c r="N58" s="135">
        <v>2002.17</v>
      </c>
      <c r="O58" s="134">
        <v>2067.84</v>
      </c>
      <c r="P58" s="135">
        <v>1300</v>
      </c>
      <c r="Q58" s="134">
        <v>1588</v>
      </c>
      <c r="R58" s="134">
        <v>1300</v>
      </c>
      <c r="S58" s="134">
        <v>1333</v>
      </c>
      <c r="T58" s="134">
        <v>1390</v>
      </c>
      <c r="U58" s="134">
        <v>1447</v>
      </c>
      <c r="V58" s="134"/>
      <c r="W58" s="134"/>
      <c r="X58" s="135"/>
      <c r="Y58" s="136">
        <v>0</v>
      </c>
      <c r="Z58" s="135"/>
      <c r="AA58" s="137"/>
    </row>
    <row r="59" spans="1:27" ht="15" thickBot="1" x14ac:dyDescent="0.35">
      <c r="A59" s="138">
        <v>240</v>
      </c>
      <c r="B59" s="806" t="s">
        <v>80</v>
      </c>
      <c r="C59" s="807"/>
      <c r="D59" s="139">
        <v>27352</v>
      </c>
      <c r="E59" s="139">
        <v>10390</v>
      </c>
      <c r="F59" s="139">
        <v>16730</v>
      </c>
      <c r="G59" s="139">
        <v>5867</v>
      </c>
      <c r="H59" s="139">
        <v>6403</v>
      </c>
      <c r="I59" s="139">
        <v>3943</v>
      </c>
      <c r="J59" s="139">
        <v>3352</v>
      </c>
      <c r="K59" s="139">
        <v>1988</v>
      </c>
      <c r="L59" s="140">
        <v>1226.92</v>
      </c>
      <c r="M59" s="139">
        <v>445.87</v>
      </c>
      <c r="N59" s="141">
        <v>2584.38</v>
      </c>
      <c r="O59" s="141">
        <v>1160.94</v>
      </c>
      <c r="P59" s="141">
        <v>0</v>
      </c>
      <c r="Q59" s="142">
        <v>1244.1500000000001</v>
      </c>
      <c r="R59" s="142">
        <v>0</v>
      </c>
      <c r="S59" s="142">
        <v>0</v>
      </c>
      <c r="T59" s="142">
        <v>580</v>
      </c>
      <c r="U59" s="142">
        <v>3650.13</v>
      </c>
      <c r="V59" s="142">
        <v>0</v>
      </c>
      <c r="W59" s="141">
        <v>8500</v>
      </c>
      <c r="X59" s="141">
        <v>4500</v>
      </c>
      <c r="Y59" s="71">
        <v>0.52941176470588236</v>
      </c>
      <c r="Z59" s="15"/>
      <c r="AA59" s="143"/>
    </row>
    <row r="60" spans="1:27" ht="15" thickBot="1" x14ac:dyDescent="0.35">
      <c r="A60" s="93"/>
      <c r="B60" s="144"/>
      <c r="C60" s="145" t="s">
        <v>81</v>
      </c>
      <c r="D60" s="145">
        <v>27352</v>
      </c>
      <c r="E60" s="145">
        <v>10390</v>
      </c>
      <c r="F60" s="145">
        <v>16730</v>
      </c>
      <c r="G60" s="145">
        <v>5867</v>
      </c>
      <c r="H60" s="145">
        <v>6403</v>
      </c>
      <c r="I60" s="145">
        <v>3943</v>
      </c>
      <c r="J60" s="145">
        <v>3352</v>
      </c>
      <c r="K60" s="146">
        <v>1988</v>
      </c>
      <c r="L60" s="146">
        <v>1226.92</v>
      </c>
      <c r="M60" s="147">
        <v>445.87</v>
      </c>
      <c r="N60" s="148">
        <v>2584.38</v>
      </c>
      <c r="O60" s="147">
        <v>1160.94</v>
      </c>
      <c r="P60" s="148"/>
      <c r="Q60" s="147">
        <v>1244.1500000000001</v>
      </c>
      <c r="R60" s="147"/>
      <c r="S60" s="147"/>
      <c r="T60" s="147">
        <v>580</v>
      </c>
      <c r="U60" s="147">
        <v>3650.13</v>
      </c>
      <c r="V60" s="147"/>
      <c r="W60" s="147">
        <v>8500</v>
      </c>
      <c r="X60" s="148">
        <v>4500</v>
      </c>
      <c r="Y60" s="15">
        <v>0.52941176470588236</v>
      </c>
      <c r="Z60" s="15"/>
      <c r="AA60" s="143"/>
    </row>
    <row r="61" spans="1:27" ht="15" thickBot="1" x14ac:dyDescent="0.35">
      <c r="A61" s="138">
        <v>290</v>
      </c>
      <c r="B61" s="787" t="s">
        <v>82</v>
      </c>
      <c r="C61" s="788"/>
      <c r="D61" s="149">
        <v>56396</v>
      </c>
      <c r="E61" s="149">
        <v>21078</v>
      </c>
      <c r="F61" s="149">
        <v>316039</v>
      </c>
      <c r="G61" s="149">
        <v>123165</v>
      </c>
      <c r="H61" s="149">
        <v>59959</v>
      </c>
      <c r="I61" s="149">
        <v>166050</v>
      </c>
      <c r="J61" s="149">
        <v>55155</v>
      </c>
      <c r="K61" s="149">
        <v>92423</v>
      </c>
      <c r="L61" s="149">
        <v>73212.12000000001</v>
      </c>
      <c r="M61" s="150">
        <v>97470.49</v>
      </c>
      <c r="N61" s="151">
        <v>73802.559999999983</v>
      </c>
      <c r="O61" s="152">
        <v>45550.070000000007</v>
      </c>
      <c r="P61" s="151">
        <v>24394.639999999999</v>
      </c>
      <c r="Q61" s="152">
        <v>54011.56</v>
      </c>
      <c r="R61" s="152">
        <v>24394.639999999999</v>
      </c>
      <c r="S61" s="152">
        <v>25447.02</v>
      </c>
      <c r="T61" s="152">
        <v>18583.78</v>
      </c>
      <c r="U61" s="152">
        <v>120266.02</v>
      </c>
      <c r="V61" s="152">
        <v>20000</v>
      </c>
      <c r="W61" s="151">
        <v>123897</v>
      </c>
      <c r="X61" s="151">
        <v>15000</v>
      </c>
      <c r="Y61" s="71">
        <v>0.12106830673866195</v>
      </c>
      <c r="Z61" s="151">
        <v>15000</v>
      </c>
      <c r="AA61" s="153">
        <v>15000</v>
      </c>
    </row>
    <row r="62" spans="1:27" ht="15" thickBot="1" x14ac:dyDescent="0.35">
      <c r="A62" s="795"/>
      <c r="B62" s="109">
        <v>292</v>
      </c>
      <c r="C62" s="109" t="s">
        <v>82</v>
      </c>
      <c r="D62" s="109">
        <v>56396</v>
      </c>
      <c r="E62" s="109">
        <v>21078</v>
      </c>
      <c r="F62" s="109">
        <v>316039</v>
      </c>
      <c r="G62" s="109">
        <v>123165</v>
      </c>
      <c r="H62" s="109">
        <v>59959</v>
      </c>
      <c r="I62" s="111">
        <v>166050</v>
      </c>
      <c r="J62" s="111">
        <v>55155</v>
      </c>
      <c r="K62" s="111">
        <v>92423</v>
      </c>
      <c r="L62" s="111">
        <v>73212.12000000001</v>
      </c>
      <c r="M62" s="112">
        <v>97470.49</v>
      </c>
      <c r="N62" s="114">
        <v>73802.559999999983</v>
      </c>
      <c r="O62" s="113">
        <v>45550.070000000007</v>
      </c>
      <c r="P62" s="113">
        <v>24394.639999999999</v>
      </c>
      <c r="Q62" s="113">
        <v>54011.56</v>
      </c>
      <c r="R62" s="113">
        <v>24394.639999999999</v>
      </c>
      <c r="S62" s="113">
        <v>25447.02</v>
      </c>
      <c r="T62" s="113">
        <v>18583.78</v>
      </c>
      <c r="U62" s="113">
        <v>120266.02</v>
      </c>
      <c r="V62" s="113">
        <v>20000</v>
      </c>
      <c r="W62" s="114">
        <v>123897</v>
      </c>
      <c r="X62" s="114">
        <v>15000</v>
      </c>
      <c r="Y62" s="71">
        <v>0.12106830673866195</v>
      </c>
      <c r="Z62" s="114">
        <v>15000</v>
      </c>
      <c r="AA62" s="115">
        <v>15000</v>
      </c>
    </row>
    <row r="63" spans="1:27" x14ac:dyDescent="0.3">
      <c r="A63" s="796"/>
      <c r="B63" s="792"/>
      <c r="C63" s="154" t="s">
        <v>83</v>
      </c>
      <c r="D63" s="154"/>
      <c r="E63" s="154"/>
      <c r="F63" s="154"/>
      <c r="G63" s="154"/>
      <c r="H63" s="154"/>
      <c r="I63" s="26">
        <v>19700</v>
      </c>
      <c r="J63" s="26">
        <v>19300</v>
      </c>
      <c r="K63" s="37">
        <v>29700</v>
      </c>
      <c r="L63" s="37">
        <v>27700</v>
      </c>
      <c r="M63" s="66">
        <v>46500</v>
      </c>
      <c r="N63" s="67">
        <v>35700</v>
      </c>
      <c r="O63" s="66">
        <v>7205</v>
      </c>
      <c r="P63" s="66"/>
      <c r="Q63" s="66"/>
      <c r="R63" s="66"/>
      <c r="S63" s="66"/>
      <c r="T63" s="66"/>
      <c r="U63" s="66"/>
      <c r="V63" s="66">
        <v>0</v>
      </c>
      <c r="W63" s="66"/>
      <c r="X63" s="67">
        <v>0</v>
      </c>
      <c r="Y63" s="30">
        <v>0</v>
      </c>
      <c r="Z63" s="67">
        <v>0</v>
      </c>
      <c r="AA63" s="116">
        <v>0</v>
      </c>
    </row>
    <row r="64" spans="1:27" x14ac:dyDescent="0.3">
      <c r="A64" s="796"/>
      <c r="B64" s="793"/>
      <c r="C64" s="155" t="s">
        <v>84</v>
      </c>
      <c r="D64" s="155"/>
      <c r="E64" s="155"/>
      <c r="F64" s="155"/>
      <c r="G64" s="155"/>
      <c r="H64" s="155"/>
      <c r="I64" s="156">
        <v>37534</v>
      </c>
      <c r="J64" s="156">
        <v>14000</v>
      </c>
      <c r="K64" s="37">
        <v>2888</v>
      </c>
      <c r="L64" s="37">
        <v>313.32</v>
      </c>
      <c r="M64" s="66">
        <v>6641.91</v>
      </c>
      <c r="N64" s="67">
        <v>434.45</v>
      </c>
      <c r="O64" s="66">
        <v>5635.97</v>
      </c>
      <c r="P64" s="66"/>
      <c r="Q64" s="66">
        <v>3297.08</v>
      </c>
      <c r="R64" s="66"/>
      <c r="S64" s="66"/>
      <c r="T64" s="66"/>
      <c r="U64" s="66"/>
      <c r="V64" s="66">
        <v>0</v>
      </c>
      <c r="W64" s="66"/>
      <c r="X64" s="67">
        <v>0</v>
      </c>
      <c r="Y64" s="38">
        <v>0</v>
      </c>
      <c r="Z64" s="67">
        <v>0</v>
      </c>
      <c r="AA64" s="116">
        <v>0</v>
      </c>
    </row>
    <row r="65" spans="1:27" x14ac:dyDescent="0.3">
      <c r="A65" s="796"/>
      <c r="B65" s="793"/>
      <c r="C65" s="155" t="s">
        <v>82</v>
      </c>
      <c r="D65" s="155"/>
      <c r="E65" s="155"/>
      <c r="F65" s="155"/>
      <c r="G65" s="155"/>
      <c r="H65" s="155"/>
      <c r="I65" s="156">
        <v>106407</v>
      </c>
      <c r="J65" s="156">
        <v>19147</v>
      </c>
      <c r="K65" s="37">
        <v>57279</v>
      </c>
      <c r="L65" s="37">
        <v>42730.559999999998</v>
      </c>
      <c r="M65" s="66">
        <v>42300.639999999999</v>
      </c>
      <c r="N65" s="67">
        <v>35668.57</v>
      </c>
      <c r="O65" s="66">
        <v>30698.190000000002</v>
      </c>
      <c r="P65" s="66">
        <v>22776.37</v>
      </c>
      <c r="Q65" s="66">
        <v>47647.969999999994</v>
      </c>
      <c r="R65" s="66">
        <v>22776.37</v>
      </c>
      <c r="S65" s="66">
        <v>25273.420000000002</v>
      </c>
      <c r="T65" s="66">
        <v>18551.71</v>
      </c>
      <c r="U65" s="66">
        <v>120266.02</v>
      </c>
      <c r="V65" s="66">
        <v>20000</v>
      </c>
      <c r="W65" s="66">
        <v>123897</v>
      </c>
      <c r="X65" s="67">
        <v>15000</v>
      </c>
      <c r="Y65" s="38">
        <v>0.12106830673866195</v>
      </c>
      <c r="Z65" s="67">
        <v>15000</v>
      </c>
      <c r="AA65" s="116">
        <v>15000</v>
      </c>
    </row>
    <row r="66" spans="1:27" x14ac:dyDescent="0.3">
      <c r="A66" s="796"/>
      <c r="B66" s="793"/>
      <c r="C66" s="157" t="s">
        <v>85</v>
      </c>
      <c r="D66" s="157"/>
      <c r="E66" s="157"/>
      <c r="F66" s="157"/>
      <c r="G66" s="157"/>
      <c r="H66" s="157"/>
      <c r="I66" s="34">
        <v>2409</v>
      </c>
      <c r="J66" s="34">
        <v>2708</v>
      </c>
      <c r="K66" s="37">
        <v>2556</v>
      </c>
      <c r="L66" s="37">
        <v>2468.2399999999998</v>
      </c>
      <c r="M66" s="158">
        <v>2027.94</v>
      </c>
      <c r="N66" s="35">
        <v>1999.54</v>
      </c>
      <c r="O66" s="158">
        <v>2010.91</v>
      </c>
      <c r="P66" s="158">
        <v>1618.27</v>
      </c>
      <c r="Q66" s="158">
        <v>3066.51</v>
      </c>
      <c r="R66" s="158">
        <v>1618.27</v>
      </c>
      <c r="S66" s="158">
        <v>173.6</v>
      </c>
      <c r="T66" s="158">
        <v>32.07</v>
      </c>
      <c r="U66" s="158"/>
      <c r="V66" s="158"/>
      <c r="W66" s="158"/>
      <c r="X66" s="35"/>
      <c r="Y66" s="38">
        <v>0</v>
      </c>
      <c r="Z66" s="35">
        <v>0</v>
      </c>
      <c r="AA66" s="159">
        <v>0</v>
      </c>
    </row>
    <row r="67" spans="1:27" ht="15" thickBot="1" x14ac:dyDescent="0.35">
      <c r="A67" s="797"/>
      <c r="B67" s="794"/>
      <c r="C67" s="160" t="s">
        <v>86</v>
      </c>
      <c r="D67" s="160"/>
      <c r="E67" s="160"/>
      <c r="F67" s="160"/>
      <c r="G67" s="160"/>
      <c r="H67" s="160"/>
      <c r="I67" s="160"/>
      <c r="J67" s="160"/>
      <c r="K67" s="42"/>
      <c r="L67" s="43"/>
      <c r="M67" s="43"/>
      <c r="N67" s="43"/>
      <c r="O67" s="43"/>
      <c r="P67" s="43"/>
      <c r="Q67" s="161"/>
      <c r="R67" s="161"/>
      <c r="S67" s="161"/>
      <c r="T67" s="161"/>
      <c r="U67" s="161"/>
      <c r="V67" s="161"/>
      <c r="W67" s="161"/>
      <c r="X67" s="43"/>
      <c r="Y67" s="162">
        <v>0</v>
      </c>
      <c r="Z67" s="162"/>
      <c r="AA67" s="163"/>
    </row>
    <row r="68" spans="1:27" ht="16.2" thickBot="1" x14ac:dyDescent="0.35">
      <c r="A68" s="87">
        <v>300</v>
      </c>
      <c r="B68" s="811" t="s">
        <v>87</v>
      </c>
      <c r="C68" s="812"/>
      <c r="D68" s="164">
        <v>1842129</v>
      </c>
      <c r="E68" s="164">
        <v>1999701</v>
      </c>
      <c r="F68" s="164">
        <v>2077242</v>
      </c>
      <c r="G68" s="164">
        <v>2645110</v>
      </c>
      <c r="H68" s="164">
        <v>2979865</v>
      </c>
      <c r="I68" s="164">
        <v>2749519</v>
      </c>
      <c r="J68" s="164">
        <v>2901991</v>
      </c>
      <c r="K68" s="164">
        <v>3466649</v>
      </c>
      <c r="L68" s="164">
        <v>3450076.55</v>
      </c>
      <c r="M68" s="165">
        <v>3251492.52</v>
      </c>
      <c r="N68" s="166">
        <v>3217895.6500000008</v>
      </c>
      <c r="O68" s="166">
        <v>3083446.5600000005</v>
      </c>
      <c r="P68" s="167">
        <v>4385392.74</v>
      </c>
      <c r="Q68" s="167">
        <v>3412076.46</v>
      </c>
      <c r="R68" s="167">
        <v>4385392.74</v>
      </c>
      <c r="S68" s="167">
        <v>4535455.6399999997</v>
      </c>
      <c r="T68" s="167">
        <v>4377798.9299999978</v>
      </c>
      <c r="U68" s="167">
        <v>6157648.4299999988</v>
      </c>
      <c r="V68" s="167">
        <v>3809399</v>
      </c>
      <c r="W68" s="166">
        <v>4665900</v>
      </c>
      <c r="X68" s="166">
        <v>5769796</v>
      </c>
      <c r="Y68" s="71">
        <v>1.2365880108875029</v>
      </c>
      <c r="Z68" s="166">
        <v>5721766</v>
      </c>
      <c r="AA68" s="168">
        <v>5734154</v>
      </c>
    </row>
    <row r="69" spans="1:27" ht="15" thickBot="1" x14ac:dyDescent="0.35">
      <c r="A69" s="49">
        <v>310</v>
      </c>
      <c r="B69" s="775" t="s">
        <v>88</v>
      </c>
      <c r="C69" s="776"/>
      <c r="D69" s="120">
        <v>1842129</v>
      </c>
      <c r="E69" s="120">
        <v>1999701</v>
      </c>
      <c r="F69" s="120">
        <v>2077242</v>
      </c>
      <c r="G69" s="120">
        <v>2645110</v>
      </c>
      <c r="H69" s="120">
        <v>2958818</v>
      </c>
      <c r="I69" s="120">
        <v>2721164</v>
      </c>
      <c r="J69" s="120">
        <v>2862933</v>
      </c>
      <c r="K69" s="120">
        <v>3457133</v>
      </c>
      <c r="L69" s="120">
        <v>3450076.55</v>
      </c>
      <c r="M69" s="121">
        <v>3251492.52</v>
      </c>
      <c r="N69" s="122">
        <v>3217895.6500000008</v>
      </c>
      <c r="O69" s="122">
        <v>3083446.5600000005</v>
      </c>
      <c r="P69" s="123">
        <v>4385392.74</v>
      </c>
      <c r="Q69" s="123">
        <v>3412076.46</v>
      </c>
      <c r="R69" s="123">
        <v>4385392.74</v>
      </c>
      <c r="S69" s="123">
        <v>4535455.6399999997</v>
      </c>
      <c r="T69" s="123">
        <v>4377798.9299999978</v>
      </c>
      <c r="U69" s="123">
        <v>6157648.4299999988</v>
      </c>
      <c r="V69" s="123">
        <v>3809399</v>
      </c>
      <c r="W69" s="122">
        <v>4665900</v>
      </c>
      <c r="X69" s="122">
        <v>5769796</v>
      </c>
      <c r="Y69" s="71">
        <v>1.2365880108875029</v>
      </c>
      <c r="Z69" s="122">
        <v>5721766</v>
      </c>
      <c r="AA69" s="124">
        <v>5734154</v>
      </c>
    </row>
    <row r="70" spans="1:27" ht="15" thickBot="1" x14ac:dyDescent="0.35">
      <c r="A70" s="795"/>
      <c r="B70" s="169">
        <v>311</v>
      </c>
      <c r="C70" s="108" t="s">
        <v>89</v>
      </c>
      <c r="D70" s="170">
        <v>0</v>
      </c>
      <c r="E70" s="170">
        <v>23003</v>
      </c>
      <c r="F70" s="170">
        <v>14107</v>
      </c>
      <c r="G70" s="170">
        <v>9307</v>
      </c>
      <c r="H70" s="170">
        <v>19495</v>
      </c>
      <c r="I70" s="170">
        <v>11396</v>
      </c>
      <c r="J70" s="170">
        <v>19287</v>
      </c>
      <c r="K70" s="111">
        <v>18260</v>
      </c>
      <c r="L70" s="111">
        <v>700</v>
      </c>
      <c r="M70" s="112">
        <v>4100</v>
      </c>
      <c r="N70" s="60">
        <v>4000</v>
      </c>
      <c r="O70" s="59">
        <v>3010</v>
      </c>
      <c r="P70" s="59">
        <v>0</v>
      </c>
      <c r="Q70" s="59">
        <v>1900</v>
      </c>
      <c r="R70" s="59">
        <v>0</v>
      </c>
      <c r="S70" s="59">
        <v>0</v>
      </c>
      <c r="T70" s="59">
        <v>0</v>
      </c>
      <c r="U70" s="59">
        <v>0</v>
      </c>
      <c r="V70" s="59">
        <v>0</v>
      </c>
      <c r="W70" s="59">
        <v>0</v>
      </c>
      <c r="X70" s="59">
        <v>0</v>
      </c>
      <c r="Y70" s="71">
        <v>0</v>
      </c>
      <c r="Z70" s="60">
        <v>0</v>
      </c>
      <c r="AA70" s="62">
        <v>0</v>
      </c>
    </row>
    <row r="71" spans="1:27" ht="15" thickBot="1" x14ac:dyDescent="0.35">
      <c r="A71" s="796"/>
      <c r="B71" s="171"/>
      <c r="C71" s="81" t="s">
        <v>90</v>
      </c>
      <c r="D71" s="81">
        <v>0</v>
      </c>
      <c r="E71" s="81">
        <v>23003</v>
      </c>
      <c r="F71" s="81">
        <v>14107</v>
      </c>
      <c r="G71" s="81">
        <v>9307</v>
      </c>
      <c r="H71" s="81">
        <v>19495</v>
      </c>
      <c r="I71" s="81">
        <v>11396</v>
      </c>
      <c r="J71" s="81">
        <v>19287</v>
      </c>
      <c r="K71" s="101">
        <v>18260</v>
      </c>
      <c r="L71" s="125">
        <v>700</v>
      </c>
      <c r="M71" s="66">
        <v>4100</v>
      </c>
      <c r="N71" s="67">
        <v>4000</v>
      </c>
      <c r="O71" s="66">
        <v>3010</v>
      </c>
      <c r="P71" s="66"/>
      <c r="Q71" s="66">
        <v>1900</v>
      </c>
      <c r="R71" s="66"/>
      <c r="S71" s="66"/>
      <c r="T71" s="66"/>
      <c r="U71" s="66"/>
      <c r="V71" s="66"/>
      <c r="W71" s="66"/>
      <c r="X71" s="67"/>
      <c r="Y71" s="15">
        <v>0</v>
      </c>
      <c r="Z71" s="67"/>
      <c r="AA71" s="116"/>
    </row>
    <row r="72" spans="1:27" ht="15" thickBot="1" x14ac:dyDescent="0.35">
      <c r="A72" s="796"/>
      <c r="B72" s="55">
        <v>312</v>
      </c>
      <c r="C72" s="55" t="s">
        <v>91</v>
      </c>
      <c r="D72" s="55">
        <v>1842129</v>
      </c>
      <c r="E72" s="55">
        <v>1976698</v>
      </c>
      <c r="F72" s="55">
        <v>2063135</v>
      </c>
      <c r="G72" s="55">
        <v>2635803</v>
      </c>
      <c r="H72" s="55">
        <v>2939323</v>
      </c>
      <c r="I72" s="76">
        <v>2709768</v>
      </c>
      <c r="J72" s="76">
        <v>2843646</v>
      </c>
      <c r="K72" s="76">
        <v>3438873</v>
      </c>
      <c r="L72" s="76">
        <v>3449376.55</v>
      </c>
      <c r="M72" s="77">
        <v>3247392.52</v>
      </c>
      <c r="N72" s="78">
        <v>3213895.6500000008</v>
      </c>
      <c r="O72" s="79">
        <v>3080436.5600000005</v>
      </c>
      <c r="P72" s="79">
        <v>4385392.74</v>
      </c>
      <c r="Q72" s="79">
        <v>3410176.46</v>
      </c>
      <c r="R72" s="79">
        <v>4385392.74</v>
      </c>
      <c r="S72" s="79">
        <v>4535455.6399999997</v>
      </c>
      <c r="T72" s="79">
        <v>4377798.9299999978</v>
      </c>
      <c r="U72" s="79">
        <v>6157648.4299999988</v>
      </c>
      <c r="V72" s="79">
        <v>3809399</v>
      </c>
      <c r="W72" s="78">
        <v>4665900</v>
      </c>
      <c r="X72" s="78">
        <v>5769796</v>
      </c>
      <c r="Y72" s="71">
        <v>1.2365880108875029</v>
      </c>
      <c r="Z72" s="78">
        <v>5721766</v>
      </c>
      <c r="AA72" s="80">
        <v>5734154</v>
      </c>
    </row>
    <row r="73" spans="1:27" x14ac:dyDescent="0.3">
      <c r="A73" s="796"/>
      <c r="B73" s="813"/>
      <c r="C73" s="81" t="s">
        <v>92</v>
      </c>
      <c r="D73" s="81"/>
      <c r="E73" s="81"/>
      <c r="F73" s="81"/>
      <c r="G73" s="81"/>
      <c r="H73" s="81"/>
      <c r="I73" s="81">
        <v>23695</v>
      </c>
      <c r="J73" s="81">
        <v>17245</v>
      </c>
      <c r="K73" s="37">
        <v>10901</v>
      </c>
      <c r="L73" s="67">
        <v>11158.85</v>
      </c>
      <c r="M73" s="172">
        <v>11477.1</v>
      </c>
      <c r="N73" s="29">
        <v>11818.38</v>
      </c>
      <c r="O73" s="28">
        <v>12154.95</v>
      </c>
      <c r="P73" s="28">
        <v>16905.95</v>
      </c>
      <c r="Q73" s="28">
        <v>15209.34</v>
      </c>
      <c r="R73" s="28">
        <v>16905.95</v>
      </c>
      <c r="S73" s="28">
        <v>17572.16</v>
      </c>
      <c r="T73" s="28">
        <v>17305.09</v>
      </c>
      <c r="U73" s="28">
        <v>18417.25</v>
      </c>
      <c r="V73" s="28">
        <v>17100</v>
      </c>
      <c r="W73" s="28">
        <v>20497</v>
      </c>
      <c r="X73" s="29">
        <v>20497</v>
      </c>
      <c r="Y73" s="30">
        <v>1</v>
      </c>
      <c r="Z73" s="31">
        <v>21214</v>
      </c>
      <c r="AA73" s="32">
        <v>21956</v>
      </c>
    </row>
    <row r="74" spans="1:27" x14ac:dyDescent="0.3">
      <c r="A74" s="796"/>
      <c r="B74" s="814"/>
      <c r="C74" s="83" t="s">
        <v>93</v>
      </c>
      <c r="D74" s="83"/>
      <c r="E74" s="83"/>
      <c r="F74" s="83"/>
      <c r="G74" s="83"/>
      <c r="H74" s="83"/>
      <c r="I74" s="83">
        <v>2039732</v>
      </c>
      <c r="J74" s="83">
        <v>2219230</v>
      </c>
      <c r="K74" s="37">
        <v>2305975</v>
      </c>
      <c r="L74" s="37">
        <v>2374727</v>
      </c>
      <c r="M74" s="173">
        <v>2385302.7000000002</v>
      </c>
      <c r="N74" s="37">
        <v>2378880.87</v>
      </c>
      <c r="O74" s="36">
        <v>2380478.2000000002</v>
      </c>
      <c r="P74" s="36">
        <v>2781805.12</v>
      </c>
      <c r="Q74" s="36">
        <v>2545153.69</v>
      </c>
      <c r="R74" s="36">
        <v>2781805.12</v>
      </c>
      <c r="S74" s="36">
        <v>2869915</v>
      </c>
      <c r="T74" s="36">
        <v>3118128.2</v>
      </c>
      <c r="U74" s="36">
        <v>3663655</v>
      </c>
      <c r="V74" s="36">
        <v>3270706</v>
      </c>
      <c r="W74" s="36">
        <v>3450756</v>
      </c>
      <c r="X74" s="37">
        <v>5132827</v>
      </c>
      <c r="Y74" s="38">
        <v>1.4874499964645429</v>
      </c>
      <c r="Z74" s="31">
        <v>5132827</v>
      </c>
      <c r="AA74" s="32">
        <v>5132827</v>
      </c>
    </row>
    <row r="75" spans="1:27" x14ac:dyDescent="0.3">
      <c r="A75" s="796"/>
      <c r="B75" s="814"/>
      <c r="C75" s="83" t="s">
        <v>94</v>
      </c>
      <c r="D75" s="83"/>
      <c r="E75" s="83"/>
      <c r="F75" s="83"/>
      <c r="G75" s="83"/>
      <c r="H75" s="83"/>
      <c r="I75" s="83">
        <v>18027</v>
      </c>
      <c r="J75" s="83">
        <v>18084</v>
      </c>
      <c r="K75" s="37">
        <v>17994</v>
      </c>
      <c r="L75" s="37">
        <v>18008.52</v>
      </c>
      <c r="M75" s="173">
        <v>18041.07</v>
      </c>
      <c r="N75" s="37">
        <v>17962.95</v>
      </c>
      <c r="O75" s="36">
        <v>17965.740000000002</v>
      </c>
      <c r="P75" s="36">
        <v>28158.54</v>
      </c>
      <c r="Q75" s="36">
        <v>25241.06</v>
      </c>
      <c r="R75" s="36">
        <v>28158.54</v>
      </c>
      <c r="S75" s="36">
        <v>24931.200000000001</v>
      </c>
      <c r="T75" s="36">
        <v>24830.29</v>
      </c>
      <c r="U75" s="36">
        <v>28430.54</v>
      </c>
      <c r="V75" s="36">
        <v>24830</v>
      </c>
      <c r="W75" s="36">
        <v>24830</v>
      </c>
      <c r="X75" s="37">
        <v>24830</v>
      </c>
      <c r="Y75" s="38">
        <v>1</v>
      </c>
      <c r="Z75" s="31">
        <v>25699</v>
      </c>
      <c r="AA75" s="32">
        <v>26598</v>
      </c>
    </row>
    <row r="76" spans="1:27" x14ac:dyDescent="0.3">
      <c r="A76" s="796"/>
      <c r="B76" s="814"/>
      <c r="C76" s="83" t="s">
        <v>95</v>
      </c>
      <c r="D76" s="83"/>
      <c r="E76" s="83"/>
      <c r="F76" s="83"/>
      <c r="G76" s="83"/>
      <c r="H76" s="83"/>
      <c r="I76" s="83">
        <v>24577</v>
      </c>
      <c r="J76" s="83">
        <v>25124</v>
      </c>
      <c r="K76" s="37">
        <v>25564</v>
      </c>
      <c r="L76" s="37">
        <v>26022</v>
      </c>
      <c r="M76" s="173">
        <v>26310</v>
      </c>
      <c r="N76" s="37">
        <v>27303</v>
      </c>
      <c r="O76" s="36">
        <v>28388</v>
      </c>
      <c r="P76" s="36">
        <v>35166</v>
      </c>
      <c r="Q76" s="36">
        <v>32106</v>
      </c>
      <c r="R76" s="36">
        <v>35166</v>
      </c>
      <c r="S76" s="36">
        <v>36089</v>
      </c>
      <c r="T76" s="36">
        <v>18535</v>
      </c>
      <c r="U76" s="36">
        <v>19934</v>
      </c>
      <c r="V76" s="36">
        <v>18535</v>
      </c>
      <c r="W76" s="36">
        <v>40535</v>
      </c>
      <c r="X76" s="37">
        <v>40535</v>
      </c>
      <c r="Y76" s="38">
        <v>1</v>
      </c>
      <c r="Z76" s="31">
        <v>41954</v>
      </c>
      <c r="AA76" s="32">
        <v>43422</v>
      </c>
    </row>
    <row r="77" spans="1:27" x14ac:dyDescent="0.3">
      <c r="A77" s="796"/>
      <c r="B77" s="814"/>
      <c r="C77" s="83" t="s">
        <v>96</v>
      </c>
      <c r="D77" s="83"/>
      <c r="E77" s="83"/>
      <c r="F77" s="83"/>
      <c r="G77" s="83"/>
      <c r="H77" s="83"/>
      <c r="I77" s="83">
        <v>7039</v>
      </c>
      <c r="J77" s="83">
        <v>7075</v>
      </c>
      <c r="K77" s="37">
        <v>7128</v>
      </c>
      <c r="L77" s="37">
        <v>7141.61</v>
      </c>
      <c r="M77" s="173">
        <v>7157.02</v>
      </c>
      <c r="N77" s="37">
        <v>7145.67</v>
      </c>
      <c r="O77" s="36">
        <v>7146.74</v>
      </c>
      <c r="P77" s="36">
        <v>7210.94</v>
      </c>
      <c r="Q77" s="36">
        <v>7204.95</v>
      </c>
      <c r="R77" s="36">
        <v>7210.94</v>
      </c>
      <c r="S77" s="36">
        <v>7213.51</v>
      </c>
      <c r="T77" s="36">
        <v>7218.22</v>
      </c>
      <c r="U77" s="36">
        <v>7089.18</v>
      </c>
      <c r="V77" s="36">
        <v>7218</v>
      </c>
      <c r="W77" s="36">
        <v>7102</v>
      </c>
      <c r="X77" s="37">
        <v>7102</v>
      </c>
      <c r="Y77" s="38">
        <v>1</v>
      </c>
      <c r="Z77" s="31">
        <v>7351</v>
      </c>
      <c r="AA77" s="32">
        <v>7608</v>
      </c>
    </row>
    <row r="78" spans="1:27" x14ac:dyDescent="0.3">
      <c r="A78" s="796"/>
      <c r="B78" s="814"/>
      <c r="C78" s="83" t="s">
        <v>97</v>
      </c>
      <c r="D78" s="83"/>
      <c r="E78" s="83"/>
      <c r="F78" s="83"/>
      <c r="G78" s="83"/>
      <c r="H78" s="83"/>
      <c r="I78" s="83">
        <v>10058</v>
      </c>
      <c r="J78" s="83">
        <v>10551</v>
      </c>
      <c r="K78" s="37">
        <v>6336</v>
      </c>
      <c r="L78" s="37">
        <v>5427.66</v>
      </c>
      <c r="M78" s="173">
        <v>4327.68</v>
      </c>
      <c r="N78" s="37">
        <v>3104.64</v>
      </c>
      <c r="O78" s="36">
        <v>3575.04</v>
      </c>
      <c r="P78" s="36">
        <v>4480.0200000000004</v>
      </c>
      <c r="Q78" s="36">
        <v>5163.84</v>
      </c>
      <c r="R78" s="36">
        <v>4480.0200000000004</v>
      </c>
      <c r="S78" s="36">
        <v>2417</v>
      </c>
      <c r="T78" s="36">
        <v>3205.42</v>
      </c>
      <c r="U78" s="36">
        <v>4980</v>
      </c>
      <c r="V78" s="36">
        <v>3200</v>
      </c>
      <c r="W78" s="36">
        <v>4900</v>
      </c>
      <c r="X78" s="37">
        <v>4900</v>
      </c>
      <c r="Y78" s="38">
        <v>1</v>
      </c>
      <c r="Z78" s="31">
        <v>5072</v>
      </c>
      <c r="AA78" s="32">
        <v>5250</v>
      </c>
    </row>
    <row r="79" spans="1:27" x14ac:dyDescent="0.3">
      <c r="A79" s="796"/>
      <c r="B79" s="814"/>
      <c r="C79" s="83" t="s">
        <v>98</v>
      </c>
      <c r="D79" s="83"/>
      <c r="E79" s="83"/>
      <c r="F79" s="83"/>
      <c r="G79" s="83"/>
      <c r="H79" s="83"/>
      <c r="I79" s="83">
        <v>83191</v>
      </c>
      <c r="J79" s="83">
        <v>97555</v>
      </c>
      <c r="K79" s="37">
        <v>85709</v>
      </c>
      <c r="L79" s="37">
        <v>73418.710000000006</v>
      </c>
      <c r="M79" s="173">
        <v>58497.09</v>
      </c>
      <c r="N79" s="37">
        <v>43283.74</v>
      </c>
      <c r="O79" s="36">
        <v>37015.03</v>
      </c>
      <c r="P79" s="36">
        <v>3685.2</v>
      </c>
      <c r="Q79" s="36">
        <v>180888.6</v>
      </c>
      <c r="R79" s="36">
        <v>3685.2</v>
      </c>
      <c r="S79" s="36">
        <v>3353.2</v>
      </c>
      <c r="T79" s="36">
        <v>3270.2</v>
      </c>
      <c r="U79" s="36">
        <v>674.75</v>
      </c>
      <c r="V79" s="36">
        <v>3300</v>
      </c>
      <c r="W79" s="36">
        <v>3300</v>
      </c>
      <c r="X79" s="37">
        <v>3300</v>
      </c>
      <c r="Y79" s="38">
        <v>1</v>
      </c>
      <c r="Z79" s="31">
        <v>3416</v>
      </c>
      <c r="AA79" s="32">
        <v>3536</v>
      </c>
    </row>
    <row r="80" spans="1:27" x14ac:dyDescent="0.3">
      <c r="A80" s="796"/>
      <c r="B80" s="814"/>
      <c r="C80" s="83" t="s">
        <v>99</v>
      </c>
      <c r="D80" s="83"/>
      <c r="E80" s="83"/>
      <c r="F80" s="83"/>
      <c r="G80" s="83"/>
      <c r="H80" s="83"/>
      <c r="I80" s="83">
        <v>25474</v>
      </c>
      <c r="J80" s="83">
        <v>22043</v>
      </c>
      <c r="K80" s="37">
        <v>19717</v>
      </c>
      <c r="L80" s="37">
        <v>29033.54</v>
      </c>
      <c r="M80" s="173">
        <v>25989.77</v>
      </c>
      <c r="N80" s="37">
        <v>45874.890000000007</v>
      </c>
      <c r="O80" s="36">
        <v>32060.63</v>
      </c>
      <c r="P80" s="36">
        <v>13997.92</v>
      </c>
      <c r="Q80" s="36">
        <v>11750.66</v>
      </c>
      <c r="R80" s="36">
        <v>13997.92</v>
      </c>
      <c r="S80" s="36">
        <v>25352.86</v>
      </c>
      <c r="T80" s="36">
        <v>29583.760000000002</v>
      </c>
      <c r="U80" s="36">
        <v>3203.8</v>
      </c>
      <c r="V80" s="36">
        <v>25000</v>
      </c>
      <c r="W80" s="36">
        <v>25000</v>
      </c>
      <c r="X80" s="37">
        <v>25000</v>
      </c>
      <c r="Y80" s="38">
        <v>1</v>
      </c>
      <c r="Z80" s="31">
        <v>25875</v>
      </c>
      <c r="AA80" s="32">
        <v>26781</v>
      </c>
    </row>
    <row r="81" spans="1:27" x14ac:dyDescent="0.3">
      <c r="A81" s="796"/>
      <c r="B81" s="814"/>
      <c r="C81" s="83" t="s">
        <v>100</v>
      </c>
      <c r="D81" s="83"/>
      <c r="E81" s="83"/>
      <c r="F81" s="83"/>
      <c r="G81" s="83"/>
      <c r="H81" s="83"/>
      <c r="I81" s="83">
        <v>1008</v>
      </c>
      <c r="J81" s="83">
        <v>1008</v>
      </c>
      <c r="K81" s="37">
        <v>995</v>
      </c>
      <c r="L81" s="37">
        <v>836.54</v>
      </c>
      <c r="M81" s="173">
        <v>838.04</v>
      </c>
      <c r="N81" s="37">
        <v>834.41</v>
      </c>
      <c r="O81" s="36">
        <v>834.53</v>
      </c>
      <c r="P81" s="36">
        <v>833.25</v>
      </c>
      <c r="Q81" s="36">
        <v>834.92</v>
      </c>
      <c r="R81" s="36">
        <v>833.25</v>
      </c>
      <c r="S81" s="36">
        <v>831.16</v>
      </c>
      <c r="T81" s="36">
        <v>828.18</v>
      </c>
      <c r="U81" s="36">
        <v>48044.41</v>
      </c>
      <c r="V81" s="36">
        <v>830</v>
      </c>
      <c r="W81" s="36">
        <v>805</v>
      </c>
      <c r="X81" s="37">
        <v>805</v>
      </c>
      <c r="Y81" s="38">
        <v>1</v>
      </c>
      <c r="Z81" s="31">
        <v>833</v>
      </c>
      <c r="AA81" s="32">
        <v>862</v>
      </c>
    </row>
    <row r="82" spans="1:27" x14ac:dyDescent="0.3">
      <c r="A82" s="796"/>
      <c r="B82" s="814"/>
      <c r="C82" s="83" t="s">
        <v>101</v>
      </c>
      <c r="D82" s="83"/>
      <c r="E82" s="83"/>
      <c r="F82" s="83"/>
      <c r="G82" s="83"/>
      <c r="H82" s="83"/>
      <c r="I82" s="83">
        <v>1487</v>
      </c>
      <c r="J82" s="83">
        <v>1415</v>
      </c>
      <c r="K82" s="37">
        <v>1362</v>
      </c>
      <c r="L82" s="37">
        <v>1386.9</v>
      </c>
      <c r="M82" s="173">
        <v>1388.19</v>
      </c>
      <c r="N82" s="37">
        <v>1382.72</v>
      </c>
      <c r="O82" s="36">
        <v>1384.09</v>
      </c>
      <c r="P82" s="36">
        <v>1401.91</v>
      </c>
      <c r="Q82" s="36">
        <v>1383.78</v>
      </c>
      <c r="R82" s="36">
        <v>1401.91</v>
      </c>
      <c r="S82" s="36">
        <v>1442.76</v>
      </c>
      <c r="T82" s="36">
        <v>2139.5100000000002</v>
      </c>
      <c r="U82" s="36">
        <v>809.79</v>
      </c>
      <c r="V82" s="36">
        <v>2100</v>
      </c>
      <c r="W82" s="36">
        <v>1697</v>
      </c>
      <c r="X82" s="37">
        <v>1697</v>
      </c>
      <c r="Y82" s="38">
        <v>1</v>
      </c>
      <c r="Z82" s="31">
        <v>1756</v>
      </c>
      <c r="AA82" s="32">
        <v>1817</v>
      </c>
    </row>
    <row r="83" spans="1:27" x14ac:dyDescent="0.3">
      <c r="A83" s="796"/>
      <c r="B83" s="814"/>
      <c r="C83" s="83" t="s">
        <v>102</v>
      </c>
      <c r="D83" s="83"/>
      <c r="E83" s="83"/>
      <c r="F83" s="83"/>
      <c r="G83" s="83"/>
      <c r="H83" s="83"/>
      <c r="I83" s="83">
        <v>46640</v>
      </c>
      <c r="J83" s="83">
        <v>26998</v>
      </c>
      <c r="K83" s="37">
        <v>72974</v>
      </c>
      <c r="L83" s="37">
        <v>59711.85</v>
      </c>
      <c r="M83" s="173">
        <v>88644.08</v>
      </c>
      <c r="N83" s="37"/>
      <c r="O83" s="36">
        <v>5319.72</v>
      </c>
      <c r="P83" s="36">
        <v>102665.44</v>
      </c>
      <c r="Q83" s="36">
        <v>117516.28</v>
      </c>
      <c r="R83" s="36">
        <v>102665.44</v>
      </c>
      <c r="S83" s="36">
        <v>168200.86</v>
      </c>
      <c r="T83" s="36">
        <v>148333.01999999999</v>
      </c>
      <c r="U83" s="36">
        <v>1565.91</v>
      </c>
      <c r="V83" s="36">
        <v>150000</v>
      </c>
      <c r="W83" s="36">
        <v>150000</v>
      </c>
      <c r="X83" s="37">
        <v>150000</v>
      </c>
      <c r="Y83" s="38">
        <v>1</v>
      </c>
      <c r="Z83" s="31">
        <v>155250</v>
      </c>
      <c r="AA83" s="32">
        <v>160684</v>
      </c>
    </row>
    <row r="84" spans="1:27" x14ac:dyDescent="0.3">
      <c r="A84" s="796"/>
      <c r="B84" s="814"/>
      <c r="C84" s="83" t="s">
        <v>103</v>
      </c>
      <c r="D84" s="83"/>
      <c r="E84" s="83"/>
      <c r="F84" s="83"/>
      <c r="G84" s="83"/>
      <c r="H84" s="83"/>
      <c r="I84" s="83">
        <v>4903</v>
      </c>
      <c r="J84" s="83">
        <v>4921</v>
      </c>
      <c r="K84" s="37">
        <v>4883</v>
      </c>
      <c r="L84" s="37">
        <v>4883.67</v>
      </c>
      <c r="M84" s="173">
        <v>4892.91</v>
      </c>
      <c r="N84" s="37">
        <v>4949.79</v>
      </c>
      <c r="O84" s="36">
        <v>5150.43</v>
      </c>
      <c r="P84" s="36">
        <v>5060.6100000000006</v>
      </c>
      <c r="Q84" s="36">
        <v>4957.3899999999994</v>
      </c>
      <c r="R84" s="36">
        <v>5060.6100000000006</v>
      </c>
      <c r="S84" s="36">
        <v>5039.46</v>
      </c>
      <c r="T84" s="36">
        <v>5586.53</v>
      </c>
      <c r="U84" s="36"/>
      <c r="V84" s="36">
        <v>5580</v>
      </c>
      <c r="W84" s="36">
        <v>4741</v>
      </c>
      <c r="X84" s="37">
        <v>4741</v>
      </c>
      <c r="Y84" s="38">
        <v>1</v>
      </c>
      <c r="Z84" s="31">
        <v>4907</v>
      </c>
      <c r="AA84" s="32">
        <v>5079</v>
      </c>
    </row>
    <row r="85" spans="1:27" x14ac:dyDescent="0.3">
      <c r="A85" s="796"/>
      <c r="B85" s="814"/>
      <c r="C85" s="83" t="s">
        <v>104</v>
      </c>
      <c r="D85" s="83"/>
      <c r="E85" s="83"/>
      <c r="F85" s="83"/>
      <c r="G85" s="83"/>
      <c r="H85" s="83"/>
      <c r="I85" s="83"/>
      <c r="J85" s="83"/>
      <c r="K85" s="37"/>
      <c r="L85" s="37"/>
      <c r="M85" s="173"/>
      <c r="N85" s="37">
        <v>5331.12</v>
      </c>
      <c r="O85" s="36">
        <v>5725</v>
      </c>
      <c r="P85" s="36">
        <v>11724.32</v>
      </c>
      <c r="Q85" s="36">
        <v>15040</v>
      </c>
      <c r="R85" s="36">
        <v>11724.32</v>
      </c>
      <c r="S85" s="36">
        <v>8198.2000000000007</v>
      </c>
      <c r="T85" s="36">
        <v>8502.77</v>
      </c>
      <c r="U85" s="36"/>
      <c r="V85" s="36"/>
      <c r="W85" s="36">
        <v>11562</v>
      </c>
      <c r="X85" s="37">
        <v>11562</v>
      </c>
      <c r="Y85" s="38">
        <v>1</v>
      </c>
      <c r="Z85" s="31">
        <v>11967</v>
      </c>
      <c r="AA85" s="32">
        <v>12386</v>
      </c>
    </row>
    <row r="86" spans="1:27" x14ac:dyDescent="0.3">
      <c r="A86" s="796"/>
      <c r="B86" s="814"/>
      <c r="C86" s="83" t="s">
        <v>104</v>
      </c>
      <c r="D86" s="83"/>
      <c r="E86" s="83"/>
      <c r="F86" s="83"/>
      <c r="G86" s="83"/>
      <c r="H86" s="83"/>
      <c r="I86" s="83">
        <v>4172</v>
      </c>
      <c r="J86" s="83">
        <v>4305</v>
      </c>
      <c r="K86" s="37">
        <v>4445</v>
      </c>
      <c r="L86" s="37">
        <v>4634.95</v>
      </c>
      <c r="M86" s="173">
        <v>5001.3599999999997</v>
      </c>
      <c r="N86" s="37">
        <v>4700</v>
      </c>
      <c r="O86" s="36">
        <v>4000</v>
      </c>
      <c r="P86" s="36"/>
      <c r="Q86" s="36">
        <v>6844.81</v>
      </c>
      <c r="R86" s="36"/>
      <c r="S86" s="36">
        <v>13200</v>
      </c>
      <c r="T86" s="36">
        <v>11300</v>
      </c>
      <c r="U86" s="36"/>
      <c r="V86" s="36"/>
      <c r="W86" s="36">
        <v>0</v>
      </c>
      <c r="X86" s="37">
        <v>0</v>
      </c>
      <c r="Y86" s="38">
        <v>0</v>
      </c>
      <c r="Z86" s="31">
        <v>0</v>
      </c>
      <c r="AA86" s="32">
        <v>0</v>
      </c>
    </row>
    <row r="87" spans="1:27" x14ac:dyDescent="0.3">
      <c r="A87" s="796"/>
      <c r="B87" s="814"/>
      <c r="C87" s="83" t="s">
        <v>105</v>
      </c>
      <c r="D87" s="83"/>
      <c r="E87" s="83"/>
      <c r="F87" s="83"/>
      <c r="G87" s="83"/>
      <c r="H87" s="83"/>
      <c r="I87" s="83">
        <v>13965</v>
      </c>
      <c r="J87" s="83">
        <v>20215</v>
      </c>
      <c r="K87" s="37">
        <v>27328</v>
      </c>
      <c r="L87" s="37">
        <v>18845.330000000002</v>
      </c>
      <c r="M87" s="173">
        <v>25120.019999999997</v>
      </c>
      <c r="N87" s="37">
        <v>34933.57</v>
      </c>
      <c r="O87" s="36">
        <v>37751.54</v>
      </c>
      <c r="P87" s="36">
        <v>47924.12</v>
      </c>
      <c r="Q87" s="36">
        <v>46526.26</v>
      </c>
      <c r="R87" s="36">
        <v>47924.12</v>
      </c>
      <c r="S87" s="36">
        <v>47729.81</v>
      </c>
      <c r="T87" s="36">
        <v>49298.94</v>
      </c>
      <c r="U87" s="36"/>
      <c r="V87" s="36">
        <v>47000</v>
      </c>
      <c r="W87" s="36">
        <v>47000</v>
      </c>
      <c r="X87" s="37">
        <v>47000</v>
      </c>
      <c r="Y87" s="38">
        <v>1</v>
      </c>
      <c r="Z87" s="31">
        <v>48645</v>
      </c>
      <c r="AA87" s="32">
        <v>50348</v>
      </c>
    </row>
    <row r="88" spans="1:27" x14ac:dyDescent="0.3">
      <c r="A88" s="796"/>
      <c r="B88" s="814"/>
      <c r="C88" s="83" t="s">
        <v>106</v>
      </c>
      <c r="D88" s="83"/>
      <c r="E88" s="83"/>
      <c r="F88" s="83"/>
      <c r="G88" s="83"/>
      <c r="H88" s="83"/>
      <c r="I88" s="83"/>
      <c r="J88" s="83"/>
      <c r="K88" s="37"/>
      <c r="L88" s="37"/>
      <c r="M88" s="36"/>
      <c r="N88" s="37">
        <v>37805</v>
      </c>
      <c r="O88" s="37"/>
      <c r="P88" s="36">
        <v>80695.710000000006</v>
      </c>
      <c r="Q88" s="36"/>
      <c r="R88" s="36">
        <v>80695.710000000006</v>
      </c>
      <c r="S88" s="36">
        <v>99939.32</v>
      </c>
      <c r="T88" s="36">
        <v>57013.03</v>
      </c>
      <c r="U88" s="36"/>
      <c r="V88" s="36">
        <v>120000</v>
      </c>
      <c r="W88" s="36">
        <v>196600</v>
      </c>
      <c r="X88" s="37">
        <v>121000</v>
      </c>
      <c r="Y88" s="38">
        <v>0.6154628687690743</v>
      </c>
      <c r="Z88" s="31">
        <v>121000</v>
      </c>
      <c r="AA88" s="32">
        <v>121000</v>
      </c>
    </row>
    <row r="89" spans="1:27" hidden="1" x14ac:dyDescent="0.3">
      <c r="A89" s="796"/>
      <c r="B89" s="814"/>
      <c r="C89" s="83" t="s">
        <v>107</v>
      </c>
      <c r="D89" s="83"/>
      <c r="E89" s="83"/>
      <c r="F89" s="83"/>
      <c r="G89" s="83"/>
      <c r="H89" s="83"/>
      <c r="I89" s="83"/>
      <c r="J89" s="83">
        <v>100000</v>
      </c>
      <c r="K89" s="37"/>
      <c r="L89" s="37"/>
      <c r="M89" s="36">
        <v>59979.789999999994</v>
      </c>
      <c r="N89" s="37">
        <v>37805</v>
      </c>
      <c r="O89" s="37">
        <v>0</v>
      </c>
      <c r="P89" s="36"/>
      <c r="Q89" s="36"/>
      <c r="R89" s="36"/>
      <c r="S89" s="36"/>
      <c r="T89" s="36"/>
      <c r="U89" s="36"/>
      <c r="V89" s="36"/>
      <c r="W89" s="36"/>
      <c r="X89" s="37"/>
      <c r="Y89" s="38">
        <v>0</v>
      </c>
      <c r="Z89" s="31">
        <v>0</v>
      </c>
      <c r="AA89" s="32">
        <v>0</v>
      </c>
    </row>
    <row r="90" spans="1:27" hidden="1" x14ac:dyDescent="0.3">
      <c r="A90" s="796"/>
      <c r="B90" s="814"/>
      <c r="C90" s="104" t="s">
        <v>108</v>
      </c>
      <c r="D90" s="104"/>
      <c r="E90" s="104"/>
      <c r="F90" s="104"/>
      <c r="G90" s="104"/>
      <c r="H90" s="104"/>
      <c r="I90" s="104"/>
      <c r="J90" s="104"/>
      <c r="K90" s="37">
        <v>11061</v>
      </c>
      <c r="L90" s="37"/>
      <c r="M90" s="36">
        <v>105208.79999999999</v>
      </c>
      <c r="N90" s="37"/>
      <c r="O90" s="37"/>
      <c r="P90" s="36"/>
      <c r="Q90" s="36"/>
      <c r="R90" s="36"/>
      <c r="S90" s="36"/>
      <c r="T90" s="36"/>
      <c r="U90" s="36"/>
      <c r="V90" s="36"/>
      <c r="W90" s="36"/>
      <c r="X90" s="37"/>
      <c r="Y90" s="38">
        <v>0</v>
      </c>
      <c r="Z90" s="31">
        <v>0</v>
      </c>
      <c r="AA90" s="32">
        <v>0</v>
      </c>
    </row>
    <row r="91" spans="1:27" hidden="1" x14ac:dyDescent="0.3">
      <c r="A91" s="796"/>
      <c r="B91" s="814"/>
      <c r="C91" s="83" t="s">
        <v>109</v>
      </c>
      <c r="D91" s="104"/>
      <c r="E91" s="104"/>
      <c r="F91" s="104"/>
      <c r="G91" s="104"/>
      <c r="H91" s="104"/>
      <c r="I91" s="104"/>
      <c r="J91" s="104"/>
      <c r="K91" s="37"/>
      <c r="L91" s="37">
        <v>35000</v>
      </c>
      <c r="M91" s="36"/>
      <c r="N91" s="37"/>
      <c r="O91" s="37"/>
      <c r="P91" s="36"/>
      <c r="Q91" s="36"/>
      <c r="R91" s="36"/>
      <c r="S91" s="36"/>
      <c r="T91" s="36"/>
      <c r="U91" s="36"/>
      <c r="V91" s="36"/>
      <c r="W91" s="36"/>
      <c r="X91" s="37"/>
      <c r="Y91" s="38">
        <v>0</v>
      </c>
      <c r="Z91" s="31">
        <v>0</v>
      </c>
      <c r="AA91" s="32">
        <v>0</v>
      </c>
    </row>
    <row r="92" spans="1:27" hidden="1" x14ac:dyDescent="0.3">
      <c r="A92" s="796"/>
      <c r="B92" s="814"/>
      <c r="C92" s="104" t="s">
        <v>110</v>
      </c>
      <c r="D92" s="104"/>
      <c r="E92" s="104"/>
      <c r="F92" s="104"/>
      <c r="G92" s="104"/>
      <c r="H92" s="104"/>
      <c r="I92" s="104"/>
      <c r="J92" s="104"/>
      <c r="K92" s="37"/>
      <c r="L92" s="37">
        <v>149100</v>
      </c>
      <c r="M92" s="36"/>
      <c r="N92" s="37"/>
      <c r="O92" s="37">
        <v>15864.95</v>
      </c>
      <c r="P92" s="36"/>
      <c r="Q92" s="36"/>
      <c r="R92" s="36"/>
      <c r="S92" s="36"/>
      <c r="T92" s="36"/>
      <c r="U92" s="36"/>
      <c r="V92" s="36"/>
      <c r="W92" s="36"/>
      <c r="X92" s="37"/>
      <c r="Y92" s="38">
        <v>0</v>
      </c>
      <c r="Z92" s="31">
        <v>0</v>
      </c>
      <c r="AA92" s="32">
        <v>0</v>
      </c>
    </row>
    <row r="93" spans="1:27" hidden="1" x14ac:dyDescent="0.3">
      <c r="A93" s="796"/>
      <c r="B93" s="814"/>
      <c r="C93" s="83" t="s">
        <v>111</v>
      </c>
      <c r="D93" s="83"/>
      <c r="E93" s="83"/>
      <c r="F93" s="83"/>
      <c r="G93" s="83"/>
      <c r="H93" s="83"/>
      <c r="I93" s="83">
        <v>119232</v>
      </c>
      <c r="J93" s="83">
        <v>60031</v>
      </c>
      <c r="K93" s="37"/>
      <c r="L93" s="37"/>
      <c r="M93" s="36">
        <v>108000</v>
      </c>
      <c r="N93" s="37"/>
      <c r="O93" s="37">
        <v>66101.8</v>
      </c>
      <c r="P93" s="36"/>
      <c r="Q93" s="36"/>
      <c r="R93" s="36"/>
      <c r="S93" s="36"/>
      <c r="T93" s="36"/>
      <c r="U93" s="36"/>
      <c r="V93" s="36"/>
      <c r="W93" s="36"/>
      <c r="X93" s="37"/>
      <c r="Y93" s="38">
        <v>0</v>
      </c>
      <c r="Z93" s="31">
        <v>0</v>
      </c>
      <c r="AA93" s="32">
        <v>0</v>
      </c>
    </row>
    <row r="94" spans="1:27" hidden="1" x14ac:dyDescent="0.3">
      <c r="A94" s="796"/>
      <c r="B94" s="814"/>
      <c r="C94" s="83" t="s">
        <v>112</v>
      </c>
      <c r="D94" s="83"/>
      <c r="E94" s="83"/>
      <c r="F94" s="83"/>
      <c r="G94" s="83"/>
      <c r="H94" s="83"/>
      <c r="I94" s="83"/>
      <c r="J94" s="83">
        <v>40000</v>
      </c>
      <c r="K94" s="37"/>
      <c r="L94" s="37"/>
      <c r="M94" s="37">
        <v>298131.34999999998</v>
      </c>
      <c r="N94" s="37"/>
      <c r="O94" s="37"/>
      <c r="P94" s="36"/>
      <c r="Q94" s="36"/>
      <c r="R94" s="36"/>
      <c r="S94" s="36"/>
      <c r="T94" s="36"/>
      <c r="U94" s="36"/>
      <c r="V94" s="36"/>
      <c r="W94" s="36"/>
      <c r="X94" s="37"/>
      <c r="Y94" s="38">
        <v>0</v>
      </c>
      <c r="Z94" s="31">
        <v>0</v>
      </c>
      <c r="AA94" s="32">
        <v>0</v>
      </c>
    </row>
    <row r="95" spans="1:27" x14ac:dyDescent="0.3">
      <c r="A95" s="796"/>
      <c r="B95" s="814"/>
      <c r="C95" s="83" t="s">
        <v>113</v>
      </c>
      <c r="D95" s="83"/>
      <c r="E95" s="83"/>
      <c r="F95" s="83"/>
      <c r="G95" s="83"/>
      <c r="H95" s="83"/>
      <c r="I95" s="83"/>
      <c r="J95" s="83">
        <v>85385</v>
      </c>
      <c r="K95" s="37">
        <v>389162</v>
      </c>
      <c r="L95" s="37"/>
      <c r="M95" s="84"/>
      <c r="N95" s="37">
        <v>274838.90000000002</v>
      </c>
      <c r="O95" s="36">
        <v>190966.83</v>
      </c>
      <c r="P95" s="36">
        <v>113934.41</v>
      </c>
      <c r="Q95" s="36">
        <v>126275.40000000001</v>
      </c>
      <c r="R95" s="36">
        <v>113934.41</v>
      </c>
      <c r="S95" s="36">
        <v>126365.63</v>
      </c>
      <c r="T95" s="36">
        <v>119083</v>
      </c>
      <c r="U95" s="36"/>
      <c r="V95" s="36">
        <v>114000</v>
      </c>
      <c r="W95" s="36"/>
      <c r="X95" s="37">
        <v>114000</v>
      </c>
      <c r="Y95" s="38">
        <v>0</v>
      </c>
      <c r="Z95" s="31">
        <v>114000</v>
      </c>
      <c r="AA95" s="32">
        <v>114000</v>
      </c>
    </row>
    <row r="96" spans="1:27" hidden="1" x14ac:dyDescent="0.3">
      <c r="A96" s="796"/>
      <c r="B96" s="814"/>
      <c r="C96" s="83" t="s">
        <v>114</v>
      </c>
      <c r="D96" s="83"/>
      <c r="E96" s="83"/>
      <c r="F96" s="83"/>
      <c r="G96" s="83"/>
      <c r="H96" s="83"/>
      <c r="I96" s="83"/>
      <c r="J96" s="83"/>
      <c r="K96" s="37">
        <v>6226</v>
      </c>
      <c r="L96" s="37"/>
      <c r="M96" s="37"/>
      <c r="N96" s="37"/>
      <c r="O96" s="37"/>
      <c r="P96" s="36"/>
      <c r="Q96" s="36"/>
      <c r="R96" s="36"/>
      <c r="S96" s="36"/>
      <c r="T96" s="36"/>
      <c r="U96" s="36"/>
      <c r="V96" s="36"/>
      <c r="W96" s="36"/>
      <c r="X96" s="37"/>
      <c r="Y96" s="38">
        <v>0</v>
      </c>
      <c r="Z96" s="31">
        <v>0</v>
      </c>
      <c r="AA96" s="32">
        <v>0</v>
      </c>
    </row>
    <row r="97" spans="1:27" hidden="1" x14ac:dyDescent="0.3">
      <c r="A97" s="796"/>
      <c r="B97" s="814"/>
      <c r="C97" s="83" t="s">
        <v>115</v>
      </c>
      <c r="D97" s="83"/>
      <c r="E97" s="83"/>
      <c r="F97" s="83"/>
      <c r="G97" s="83"/>
      <c r="H97" s="83"/>
      <c r="I97" s="83">
        <v>3534</v>
      </c>
      <c r="J97" s="83">
        <v>4595</v>
      </c>
      <c r="K97" s="37">
        <v>1120</v>
      </c>
      <c r="L97" s="37"/>
      <c r="M97" s="37"/>
      <c r="N97" s="37"/>
      <c r="O97" s="37"/>
      <c r="P97" s="36"/>
      <c r="Q97" s="36"/>
      <c r="R97" s="36"/>
      <c r="S97" s="36"/>
      <c r="T97" s="36"/>
      <c r="U97" s="36"/>
      <c r="V97" s="36"/>
      <c r="W97" s="36"/>
      <c r="X97" s="37"/>
      <c r="Y97" s="38">
        <v>0</v>
      </c>
      <c r="Z97" s="31">
        <v>0</v>
      </c>
      <c r="AA97" s="32">
        <v>0</v>
      </c>
    </row>
    <row r="98" spans="1:27" hidden="1" x14ac:dyDescent="0.3">
      <c r="A98" s="796"/>
      <c r="B98" s="814"/>
      <c r="C98" s="83" t="s">
        <v>116</v>
      </c>
      <c r="D98" s="83"/>
      <c r="E98" s="83"/>
      <c r="F98" s="83"/>
      <c r="G98" s="83"/>
      <c r="H98" s="83"/>
      <c r="I98" s="83"/>
      <c r="J98" s="83"/>
      <c r="K98" s="37">
        <v>73802</v>
      </c>
      <c r="L98" s="37"/>
      <c r="M98" s="37"/>
      <c r="N98" s="37"/>
      <c r="O98" s="37"/>
      <c r="P98" s="36"/>
      <c r="Q98" s="36"/>
      <c r="R98" s="36"/>
      <c r="S98" s="36"/>
      <c r="T98" s="36"/>
      <c r="U98" s="36"/>
      <c r="V98" s="36"/>
      <c r="W98" s="36"/>
      <c r="X98" s="37"/>
      <c r="Y98" s="38">
        <v>0</v>
      </c>
      <c r="Z98" s="31">
        <v>0</v>
      </c>
      <c r="AA98" s="32">
        <v>0</v>
      </c>
    </row>
    <row r="99" spans="1:27" hidden="1" x14ac:dyDescent="0.3">
      <c r="A99" s="796"/>
      <c r="B99" s="814"/>
      <c r="C99" s="83" t="s">
        <v>117</v>
      </c>
      <c r="D99" s="83"/>
      <c r="E99" s="83"/>
      <c r="F99" s="83"/>
      <c r="G99" s="83"/>
      <c r="H99" s="83"/>
      <c r="I99" s="83"/>
      <c r="J99" s="83">
        <v>18000</v>
      </c>
      <c r="K99" s="37"/>
      <c r="L99" s="37"/>
      <c r="M99" s="37"/>
      <c r="N99" s="37"/>
      <c r="O99" s="37"/>
      <c r="P99" s="36"/>
      <c r="Q99" s="36"/>
      <c r="R99" s="36"/>
      <c r="S99" s="36"/>
      <c r="T99" s="36"/>
      <c r="U99" s="36"/>
      <c r="V99" s="36"/>
      <c r="W99" s="36"/>
      <c r="X99" s="37"/>
      <c r="Y99" s="38">
        <v>0</v>
      </c>
      <c r="Z99" s="31">
        <v>0</v>
      </c>
      <c r="AA99" s="32">
        <v>0</v>
      </c>
    </row>
    <row r="100" spans="1:27" hidden="1" x14ac:dyDescent="0.3">
      <c r="A100" s="796"/>
      <c r="B100" s="814"/>
      <c r="C100" s="83" t="s">
        <v>118</v>
      </c>
      <c r="D100" s="83"/>
      <c r="E100" s="83"/>
      <c r="F100" s="83"/>
      <c r="G100" s="83"/>
      <c r="H100" s="83"/>
      <c r="I100" s="83"/>
      <c r="J100" s="83"/>
      <c r="K100" s="37"/>
      <c r="L100" s="37"/>
      <c r="M100" s="174"/>
      <c r="N100" s="175"/>
      <c r="O100" s="175"/>
      <c r="P100" s="176"/>
      <c r="Q100" s="176"/>
      <c r="R100" s="176"/>
      <c r="S100" s="176"/>
      <c r="T100" s="176"/>
      <c r="U100" s="176"/>
      <c r="V100" s="176"/>
      <c r="W100" s="176"/>
      <c r="X100" s="175"/>
      <c r="Y100" s="38">
        <v>0</v>
      </c>
      <c r="Z100" s="31">
        <v>0</v>
      </c>
      <c r="AA100" s="32">
        <v>0</v>
      </c>
    </row>
    <row r="101" spans="1:27" hidden="1" x14ac:dyDescent="0.3">
      <c r="A101" s="796"/>
      <c r="B101" s="814"/>
      <c r="C101" s="83" t="s">
        <v>119</v>
      </c>
      <c r="D101" s="83"/>
      <c r="E101" s="83"/>
      <c r="F101" s="83"/>
      <c r="G101" s="83"/>
      <c r="H101" s="83"/>
      <c r="I101" s="83"/>
      <c r="J101" s="83"/>
      <c r="K101" s="37"/>
      <c r="L101" s="37"/>
      <c r="M101" s="175"/>
      <c r="N101" s="175"/>
      <c r="O101" s="175"/>
      <c r="P101" s="176"/>
      <c r="Q101" s="176"/>
      <c r="R101" s="176"/>
      <c r="S101" s="176"/>
      <c r="T101" s="176"/>
      <c r="U101" s="176"/>
      <c r="V101" s="176"/>
      <c r="W101" s="176"/>
      <c r="X101" s="175"/>
      <c r="Y101" s="38">
        <v>0</v>
      </c>
      <c r="Z101" s="31">
        <v>0</v>
      </c>
      <c r="AA101" s="32">
        <v>0</v>
      </c>
    </row>
    <row r="102" spans="1:27" hidden="1" x14ac:dyDescent="0.3">
      <c r="A102" s="796"/>
      <c r="B102" s="814"/>
      <c r="C102" s="83" t="s">
        <v>120</v>
      </c>
      <c r="D102" s="83"/>
      <c r="E102" s="83"/>
      <c r="F102" s="83"/>
      <c r="G102" s="83"/>
      <c r="H102" s="83"/>
      <c r="I102" s="83"/>
      <c r="J102" s="83"/>
      <c r="K102" s="37"/>
      <c r="L102" s="37"/>
      <c r="M102" s="37"/>
      <c r="N102" s="37"/>
      <c r="O102" s="37"/>
      <c r="P102" s="36"/>
      <c r="Q102" s="36"/>
      <c r="R102" s="36"/>
      <c r="S102" s="36"/>
      <c r="T102" s="36"/>
      <c r="U102" s="36"/>
      <c r="V102" s="36"/>
      <c r="W102" s="36"/>
      <c r="X102" s="37"/>
      <c r="Y102" s="38">
        <v>0</v>
      </c>
      <c r="Z102" s="31">
        <v>0</v>
      </c>
      <c r="AA102" s="32">
        <v>0</v>
      </c>
    </row>
    <row r="103" spans="1:27" hidden="1" x14ac:dyDescent="0.3">
      <c r="A103" s="796"/>
      <c r="B103" s="814"/>
      <c r="C103" s="83" t="s">
        <v>121</v>
      </c>
      <c r="D103" s="83"/>
      <c r="E103" s="83"/>
      <c r="F103" s="83"/>
      <c r="G103" s="83"/>
      <c r="H103" s="83"/>
      <c r="I103" s="83">
        <v>165906</v>
      </c>
      <c r="J103" s="83"/>
      <c r="K103" s="37">
        <v>0</v>
      </c>
      <c r="L103" s="37"/>
      <c r="M103" s="37"/>
      <c r="N103" s="37"/>
      <c r="O103" s="37"/>
      <c r="P103" s="36"/>
      <c r="Q103" s="36"/>
      <c r="R103" s="36"/>
      <c r="S103" s="36"/>
      <c r="T103" s="36"/>
      <c r="U103" s="36"/>
      <c r="V103" s="36"/>
      <c r="W103" s="36"/>
      <c r="X103" s="37"/>
      <c r="Y103" s="38">
        <v>0</v>
      </c>
      <c r="Z103" s="31">
        <v>0</v>
      </c>
      <c r="AA103" s="32">
        <v>0</v>
      </c>
    </row>
    <row r="104" spans="1:27" x14ac:dyDescent="0.3">
      <c r="A104" s="796"/>
      <c r="B104" s="814"/>
      <c r="C104" s="64" t="s">
        <v>122</v>
      </c>
      <c r="D104" s="86"/>
      <c r="E104" s="86"/>
      <c r="F104" s="86"/>
      <c r="G104" s="86"/>
      <c r="H104" s="86"/>
      <c r="I104" s="86"/>
      <c r="J104" s="86"/>
      <c r="K104" s="37"/>
      <c r="L104" s="37"/>
      <c r="M104" s="37"/>
      <c r="N104" s="37"/>
      <c r="O104" s="37">
        <v>146016</v>
      </c>
      <c r="P104" s="36"/>
      <c r="Q104" s="36">
        <v>41077.410000000003</v>
      </c>
      <c r="R104" s="36">
        <v>292748.58</v>
      </c>
      <c r="S104" s="36">
        <v>202615.28</v>
      </c>
      <c r="T104" s="36">
        <v>113803.47</v>
      </c>
      <c r="U104" s="36"/>
      <c r="V104" s="36"/>
      <c r="W104" s="36"/>
      <c r="X104" s="37">
        <v>60000</v>
      </c>
      <c r="Y104" s="38">
        <v>0</v>
      </c>
      <c r="Z104" s="38"/>
      <c r="AA104" s="32">
        <v>0</v>
      </c>
    </row>
    <row r="105" spans="1:27" ht="15" thickBot="1" x14ac:dyDescent="0.35">
      <c r="A105" s="796"/>
      <c r="B105" s="814"/>
      <c r="C105" s="85" t="s">
        <v>123</v>
      </c>
      <c r="D105" s="86"/>
      <c r="E105" s="86"/>
      <c r="F105" s="86"/>
      <c r="G105" s="86"/>
      <c r="H105" s="86"/>
      <c r="I105" s="86">
        <v>117128</v>
      </c>
      <c r="J105" s="86">
        <v>59866</v>
      </c>
      <c r="K105" s="37">
        <v>366191</v>
      </c>
      <c r="L105" s="37"/>
      <c r="M105" s="177">
        <v>13085.550000000001</v>
      </c>
      <c r="N105" s="37">
        <v>275941</v>
      </c>
      <c r="O105" s="36">
        <v>82537.34</v>
      </c>
      <c r="P105" s="36"/>
      <c r="Q105" s="36">
        <v>227002.0700000003</v>
      </c>
      <c r="R105" s="36">
        <v>836994.69999999972</v>
      </c>
      <c r="S105" s="36">
        <v>875049.23</v>
      </c>
      <c r="T105" s="36">
        <v>639837</v>
      </c>
      <c r="U105" s="36"/>
      <c r="V105" s="36"/>
      <c r="W105" s="36">
        <v>376790</v>
      </c>
      <c r="X105" s="37"/>
      <c r="Y105" s="46">
        <v>0</v>
      </c>
      <c r="Z105" s="46"/>
      <c r="AA105" s="178"/>
    </row>
    <row r="106" spans="1:27" ht="15" hidden="1" thickBot="1" x14ac:dyDescent="0.35">
      <c r="A106" s="49">
        <v>330</v>
      </c>
      <c r="B106" s="775" t="s">
        <v>124</v>
      </c>
      <c r="C106" s="776"/>
      <c r="D106" s="120">
        <v>0</v>
      </c>
      <c r="E106" s="120">
        <v>0</v>
      </c>
      <c r="F106" s="120">
        <v>0</v>
      </c>
      <c r="G106" s="120">
        <v>0</v>
      </c>
      <c r="H106" s="120">
        <v>21047</v>
      </c>
      <c r="I106" s="120">
        <v>28355</v>
      </c>
      <c r="J106" s="120">
        <v>39058</v>
      </c>
      <c r="K106" s="120">
        <v>9516</v>
      </c>
      <c r="L106" s="120">
        <v>0</v>
      </c>
      <c r="M106" s="120"/>
      <c r="N106" s="122"/>
      <c r="O106" s="122"/>
      <c r="P106" s="123"/>
      <c r="Q106" s="123"/>
      <c r="R106" s="123"/>
      <c r="S106" s="122">
        <v>0</v>
      </c>
      <c r="T106" s="122"/>
      <c r="U106" s="122"/>
      <c r="V106" s="122">
        <v>0</v>
      </c>
      <c r="W106" s="122"/>
      <c r="X106" s="122">
        <v>0</v>
      </c>
      <c r="Y106" s="15">
        <v>0</v>
      </c>
      <c r="Z106" s="15"/>
      <c r="AA106" s="143"/>
    </row>
    <row r="107" spans="1:27" ht="15" hidden="1" thickBot="1" x14ac:dyDescent="0.35">
      <c r="A107" s="795"/>
      <c r="B107" s="108">
        <v>331</v>
      </c>
      <c r="C107" s="109" t="s">
        <v>125</v>
      </c>
      <c r="D107" s="109"/>
      <c r="E107" s="109">
        <v>0</v>
      </c>
      <c r="F107" s="109">
        <v>0</v>
      </c>
      <c r="G107" s="109">
        <v>0</v>
      </c>
      <c r="H107" s="109">
        <v>21047</v>
      </c>
      <c r="I107" s="111">
        <v>28355</v>
      </c>
      <c r="J107" s="111">
        <v>39058</v>
      </c>
      <c r="K107" s="111">
        <v>9516</v>
      </c>
      <c r="L107" s="114"/>
      <c r="M107" s="114"/>
      <c r="N107" s="114"/>
      <c r="O107" s="114"/>
      <c r="P107" s="113">
        <v>292748.58</v>
      </c>
      <c r="Q107" s="113"/>
      <c r="R107" s="113"/>
      <c r="S107" s="114"/>
      <c r="T107" s="114"/>
      <c r="U107" s="114"/>
      <c r="V107" s="114"/>
      <c r="W107" s="114"/>
      <c r="X107" s="114"/>
      <c r="Y107" s="15">
        <v>0</v>
      </c>
      <c r="Z107" s="15"/>
      <c r="AA107" s="143"/>
    </row>
    <row r="108" spans="1:27" ht="15" hidden="1" thickBot="1" x14ac:dyDescent="0.35">
      <c r="A108" s="796"/>
      <c r="B108" s="171"/>
      <c r="C108" s="179" t="s">
        <v>115</v>
      </c>
      <c r="D108" s="179"/>
      <c r="E108" s="179"/>
      <c r="F108" s="179"/>
      <c r="G108" s="179"/>
      <c r="H108" s="179">
        <v>21047</v>
      </c>
      <c r="I108" s="179">
        <v>28355</v>
      </c>
      <c r="J108" s="179">
        <v>39058</v>
      </c>
      <c r="K108" s="180">
        <v>9516</v>
      </c>
      <c r="L108" s="127"/>
      <c r="M108" s="127"/>
      <c r="N108" s="127"/>
      <c r="O108" s="127"/>
      <c r="P108" s="126">
        <v>836994.69999999972</v>
      </c>
      <c r="Q108" s="126"/>
      <c r="R108" s="126"/>
      <c r="S108" s="127"/>
      <c r="T108" s="127"/>
      <c r="U108" s="127"/>
      <c r="V108" s="127"/>
      <c r="W108" s="127"/>
      <c r="X108" s="127"/>
      <c r="Y108" s="181">
        <v>0</v>
      </c>
      <c r="Z108" s="181"/>
      <c r="AA108" s="182"/>
    </row>
    <row r="109" spans="1:27" ht="16.8" thickTop="1" thickBot="1" x14ac:dyDescent="0.35">
      <c r="A109" s="808" t="s">
        <v>126</v>
      </c>
      <c r="B109" s="809"/>
      <c r="C109" s="810"/>
      <c r="D109" s="183">
        <v>7125871</v>
      </c>
      <c r="E109" s="183">
        <v>7561840</v>
      </c>
      <c r="F109" s="183">
        <v>9082354</v>
      </c>
      <c r="G109" s="183">
        <v>9080838</v>
      </c>
      <c r="H109" s="183">
        <v>8537685</v>
      </c>
      <c r="I109" s="183">
        <v>9096722</v>
      </c>
      <c r="J109" s="183">
        <v>9201831</v>
      </c>
      <c r="K109" s="183">
        <v>9722622</v>
      </c>
      <c r="L109" s="183">
        <v>9640328.2399999984</v>
      </c>
      <c r="M109" s="184">
        <v>10178626.01</v>
      </c>
      <c r="N109" s="183">
        <v>10784511.560000002</v>
      </c>
      <c r="O109" s="184">
        <v>10947354.260000002</v>
      </c>
      <c r="P109" s="184">
        <v>13601965.26</v>
      </c>
      <c r="Q109" s="184">
        <v>12870365.969999999</v>
      </c>
      <c r="R109" s="184">
        <v>13601928.51</v>
      </c>
      <c r="S109" s="184">
        <v>14215260.539999999</v>
      </c>
      <c r="T109" s="185">
        <v>15098744.329999998</v>
      </c>
      <c r="U109" s="185">
        <v>17534990.719999999</v>
      </c>
      <c r="V109" s="185">
        <v>15510239</v>
      </c>
      <c r="W109" s="186">
        <v>15833017</v>
      </c>
      <c r="X109" s="186">
        <v>15576334</v>
      </c>
      <c r="Y109" s="187">
        <v>0.98378811820893008</v>
      </c>
      <c r="Z109" s="188">
        <v>16075670</v>
      </c>
      <c r="AA109" s="189">
        <v>16305267</v>
      </c>
    </row>
    <row r="110" spans="1:27" ht="15" thickTop="1" x14ac:dyDescent="0.3"/>
  </sheetData>
  <mergeCells count="57">
    <mergeCell ref="A109:C109"/>
    <mergeCell ref="B68:C68"/>
    <mergeCell ref="B69:C69"/>
    <mergeCell ref="A70:A105"/>
    <mergeCell ref="B73:B105"/>
    <mergeCell ref="B106:C106"/>
    <mergeCell ref="A107:A108"/>
    <mergeCell ref="A62:A67"/>
    <mergeCell ref="B63:B67"/>
    <mergeCell ref="B25:C25"/>
    <mergeCell ref="B26:C26"/>
    <mergeCell ref="A27:A38"/>
    <mergeCell ref="B28:B30"/>
    <mergeCell ref="B32:B38"/>
    <mergeCell ref="B39:C39"/>
    <mergeCell ref="A40:A58"/>
    <mergeCell ref="B41:B43"/>
    <mergeCell ref="B45:B56"/>
    <mergeCell ref="B59:C59"/>
    <mergeCell ref="B61:C61"/>
    <mergeCell ref="B11:C11"/>
    <mergeCell ref="A12:A15"/>
    <mergeCell ref="B13:B15"/>
    <mergeCell ref="B16:C16"/>
    <mergeCell ref="A17:A24"/>
    <mergeCell ref="B18:B24"/>
    <mergeCell ref="Z2:Z3"/>
    <mergeCell ref="AA2:AA3"/>
    <mergeCell ref="B4:C4"/>
    <mergeCell ref="B5:C5"/>
    <mergeCell ref="A6:A10"/>
    <mergeCell ref="B6:B10"/>
    <mergeCell ref="S2:S3"/>
    <mergeCell ref="T2:T3"/>
    <mergeCell ref="U2:U3"/>
    <mergeCell ref="W2:W3"/>
    <mergeCell ref="X2:X3"/>
    <mergeCell ref="Y2:Y3"/>
    <mergeCell ref="M2:M3"/>
    <mergeCell ref="N2:N3"/>
    <mergeCell ref="O2:O3"/>
    <mergeCell ref="P2:P3"/>
    <mergeCell ref="V2:V3"/>
    <mergeCell ref="F2:F3"/>
    <mergeCell ref="A2:A3"/>
    <mergeCell ref="B2:B3"/>
    <mergeCell ref="C2:C3"/>
    <mergeCell ref="D2:D3"/>
    <mergeCell ref="E2:E3"/>
    <mergeCell ref="Q2:Q3"/>
    <mergeCell ref="R2:R3"/>
    <mergeCell ref="G2:G3"/>
    <mergeCell ref="H2:H3"/>
    <mergeCell ref="I2:I3"/>
    <mergeCell ref="J2:J3"/>
    <mergeCell ref="K2:K3"/>
    <mergeCell ref="L2:L3"/>
  </mergeCells>
  <pageMargins left="3.937007874015748E-2" right="3.937007874015748E-2" top="0.19685039370078741" bottom="0.15748031496062992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22"/>
  <sheetViews>
    <sheetView topLeftCell="A60" zoomScaleNormal="100" workbookViewId="0">
      <selection activeCell="C39" sqref="C39"/>
    </sheetView>
  </sheetViews>
  <sheetFormatPr defaultRowHeight="14.4" x14ac:dyDescent="0.3"/>
  <cols>
    <col min="1" max="1" width="9.6640625" customWidth="1"/>
    <col min="2" max="2" width="8" customWidth="1"/>
    <col min="3" max="3" width="34.21875" customWidth="1"/>
    <col min="4" max="18" width="8.88671875" hidden="1" customWidth="1"/>
    <col min="19" max="19" width="0.109375" customWidth="1"/>
    <col min="20" max="20" width="15.6640625" customWidth="1"/>
    <col min="21" max="22" width="16" customWidth="1"/>
    <col min="23" max="23" width="12" customWidth="1"/>
    <col min="24" max="24" width="12.109375" customWidth="1"/>
    <col min="25" max="25" width="5.77734375" customWidth="1"/>
    <col min="26" max="26" width="12.6640625" customWidth="1"/>
    <col min="27" max="27" width="12.5546875" customWidth="1"/>
  </cols>
  <sheetData>
    <row r="1" spans="1:27" ht="15" thickBot="1" x14ac:dyDescent="0.35">
      <c r="A1" s="749" t="s">
        <v>127</v>
      </c>
      <c r="E1" s="190">
        <f>E131+E136+E151</f>
        <v>486887</v>
      </c>
      <c r="Z1" s="191"/>
      <c r="AA1" s="191"/>
    </row>
    <row r="2" spans="1:27" ht="15" customHeight="1" thickTop="1" x14ac:dyDescent="0.3">
      <c r="A2" s="815" t="s">
        <v>128</v>
      </c>
      <c r="B2" s="817" t="s">
        <v>2</v>
      </c>
      <c r="C2" s="819" t="s">
        <v>129</v>
      </c>
      <c r="D2" s="763" t="s">
        <v>130</v>
      </c>
      <c r="E2" s="763" t="s">
        <v>131</v>
      </c>
      <c r="F2" s="763" t="s">
        <v>132</v>
      </c>
      <c r="G2" s="763" t="s">
        <v>133</v>
      </c>
      <c r="H2" s="763" t="s">
        <v>134</v>
      </c>
      <c r="I2" s="763" t="s">
        <v>9</v>
      </c>
      <c r="J2" s="763" t="s">
        <v>10</v>
      </c>
      <c r="K2" s="763" t="s">
        <v>11</v>
      </c>
      <c r="L2" s="763" t="s">
        <v>12</v>
      </c>
      <c r="M2" s="763" t="s">
        <v>13</v>
      </c>
      <c r="N2" s="763" t="s">
        <v>14</v>
      </c>
      <c r="O2" s="763" t="s">
        <v>15</v>
      </c>
      <c r="P2" s="763" t="s">
        <v>16</v>
      </c>
      <c r="Q2" s="763" t="s">
        <v>17</v>
      </c>
      <c r="R2" s="763" t="s">
        <v>18</v>
      </c>
      <c r="S2" s="763" t="s">
        <v>19</v>
      </c>
      <c r="T2" s="763" t="s">
        <v>443</v>
      </c>
      <c r="U2" s="763" t="s">
        <v>432</v>
      </c>
      <c r="V2" s="763" t="s">
        <v>445</v>
      </c>
      <c r="W2" s="763" t="s">
        <v>21</v>
      </c>
      <c r="X2" s="783" t="s">
        <v>22</v>
      </c>
      <c r="Y2" s="785" t="s">
        <v>23</v>
      </c>
      <c r="Z2" s="769" t="s">
        <v>24</v>
      </c>
      <c r="AA2" s="771" t="s">
        <v>25</v>
      </c>
    </row>
    <row r="3" spans="1:27" ht="24.6" customHeight="1" thickBot="1" x14ac:dyDescent="0.35">
      <c r="A3" s="816"/>
      <c r="B3" s="818"/>
      <c r="C3" s="820"/>
      <c r="D3" s="764"/>
      <c r="E3" s="764"/>
      <c r="F3" s="764"/>
      <c r="G3" s="764"/>
      <c r="H3" s="764"/>
      <c r="I3" s="764"/>
      <c r="J3" s="764"/>
      <c r="K3" s="764"/>
      <c r="L3" s="764"/>
      <c r="M3" s="764"/>
      <c r="N3" s="764"/>
      <c r="O3" s="764"/>
      <c r="P3" s="764"/>
      <c r="Q3" s="764"/>
      <c r="R3" s="764"/>
      <c r="S3" s="764"/>
      <c r="T3" s="764"/>
      <c r="U3" s="764"/>
      <c r="V3" s="764"/>
      <c r="W3" s="764"/>
      <c r="X3" s="784"/>
      <c r="Y3" s="786"/>
      <c r="Z3" s="770"/>
      <c r="AA3" s="772"/>
    </row>
    <row r="4" spans="1:27" ht="16.8" thickTop="1" thickBot="1" x14ac:dyDescent="0.35">
      <c r="A4" s="192" t="s">
        <v>135</v>
      </c>
      <c r="B4" s="821" t="s">
        <v>136</v>
      </c>
      <c r="C4" s="822"/>
      <c r="D4" s="193">
        <v>778928</v>
      </c>
      <c r="E4" s="193">
        <v>871108</v>
      </c>
      <c r="F4" s="193">
        <v>1155712</v>
      </c>
      <c r="G4" s="193">
        <v>1166481</v>
      </c>
      <c r="H4" s="193">
        <v>1147628</v>
      </c>
      <c r="I4" s="193">
        <v>985015</v>
      </c>
      <c r="J4" s="193">
        <v>971730</v>
      </c>
      <c r="K4" s="193">
        <v>883614</v>
      </c>
      <c r="L4" s="194">
        <v>976223.29</v>
      </c>
      <c r="M4" s="194">
        <v>957107.49</v>
      </c>
      <c r="N4" s="195">
        <v>918554.61999999988</v>
      </c>
      <c r="O4" s="196">
        <v>1019134.8</v>
      </c>
      <c r="P4" s="196">
        <v>1045488.5499999999</v>
      </c>
      <c r="Q4" s="196">
        <v>1307060.76</v>
      </c>
      <c r="R4" s="196">
        <v>1380342.6999999997</v>
      </c>
      <c r="S4" s="196">
        <v>1452935.59</v>
      </c>
      <c r="T4" s="196">
        <v>1584166.7</v>
      </c>
      <c r="U4" s="196">
        <v>1904608.0999999999</v>
      </c>
      <c r="V4" s="196">
        <v>1895193</v>
      </c>
      <c r="W4" s="195">
        <v>1910485</v>
      </c>
      <c r="X4" s="195">
        <v>1806436</v>
      </c>
      <c r="Y4" s="197">
        <v>0.94553791314770852</v>
      </c>
      <c r="Z4" s="198">
        <v>2022939</v>
      </c>
      <c r="AA4" s="199">
        <v>2022939</v>
      </c>
    </row>
    <row r="5" spans="1:27" x14ac:dyDescent="0.3">
      <c r="A5" s="777"/>
      <c r="B5" s="200">
        <v>610</v>
      </c>
      <c r="C5" s="81" t="s">
        <v>137</v>
      </c>
      <c r="D5" s="82">
        <v>363938</v>
      </c>
      <c r="E5" s="82">
        <v>383290</v>
      </c>
      <c r="F5" s="82">
        <v>452765</v>
      </c>
      <c r="G5" s="82">
        <v>532728</v>
      </c>
      <c r="H5" s="82">
        <v>538578</v>
      </c>
      <c r="I5" s="81">
        <v>504967</v>
      </c>
      <c r="J5" s="82">
        <v>465252</v>
      </c>
      <c r="K5" s="82">
        <v>431649</v>
      </c>
      <c r="L5" s="172">
        <v>437364.06</v>
      </c>
      <c r="M5" s="172">
        <v>454979.56</v>
      </c>
      <c r="N5" s="29">
        <v>470394.73</v>
      </c>
      <c r="O5" s="28">
        <v>508902.26</v>
      </c>
      <c r="P5" s="28">
        <v>540360.73</v>
      </c>
      <c r="Q5" s="28">
        <v>702314.57</v>
      </c>
      <c r="R5" s="28">
        <v>728974.45</v>
      </c>
      <c r="S5" s="28">
        <v>812528.57</v>
      </c>
      <c r="T5" s="28">
        <v>862285.5</v>
      </c>
      <c r="U5" s="28">
        <v>998488.39</v>
      </c>
      <c r="V5" s="28">
        <v>1099315</v>
      </c>
      <c r="W5" s="29">
        <v>1029711</v>
      </c>
      <c r="X5" s="201">
        <v>971809</v>
      </c>
      <c r="Y5" s="202">
        <v>0.94376868849609263</v>
      </c>
      <c r="Z5" s="203">
        <v>1132105</v>
      </c>
      <c r="AA5" s="204">
        <v>1132105</v>
      </c>
    </row>
    <row r="6" spans="1:27" x14ac:dyDescent="0.3">
      <c r="A6" s="778"/>
      <c r="B6" s="205">
        <v>620</v>
      </c>
      <c r="C6" s="83" t="s">
        <v>138</v>
      </c>
      <c r="D6" s="84">
        <v>111465</v>
      </c>
      <c r="E6" s="84">
        <v>132411</v>
      </c>
      <c r="F6" s="84">
        <v>158202</v>
      </c>
      <c r="G6" s="84">
        <v>187864</v>
      </c>
      <c r="H6" s="84">
        <v>188430</v>
      </c>
      <c r="I6" s="83">
        <v>189093</v>
      </c>
      <c r="J6" s="84">
        <v>179953</v>
      </c>
      <c r="K6" s="84">
        <v>175243</v>
      </c>
      <c r="L6" s="173">
        <v>178000.1</v>
      </c>
      <c r="M6" s="173">
        <v>174131.76</v>
      </c>
      <c r="N6" s="37">
        <v>179809.87</v>
      </c>
      <c r="O6" s="36">
        <v>197673.12</v>
      </c>
      <c r="P6" s="36">
        <v>207010.55</v>
      </c>
      <c r="Q6" s="36">
        <v>266731.95</v>
      </c>
      <c r="R6" s="36">
        <v>275288.96999999997</v>
      </c>
      <c r="S6" s="36">
        <v>300798.59999999998</v>
      </c>
      <c r="T6" s="36">
        <v>320080.63</v>
      </c>
      <c r="U6" s="36">
        <v>395954.32</v>
      </c>
      <c r="V6" s="36">
        <v>392748</v>
      </c>
      <c r="W6" s="37">
        <v>405644</v>
      </c>
      <c r="X6" s="37">
        <v>361797</v>
      </c>
      <c r="Y6" s="202">
        <v>0.8919076825985347</v>
      </c>
      <c r="Z6" s="206">
        <v>418004</v>
      </c>
      <c r="AA6" s="207">
        <v>418004</v>
      </c>
    </row>
    <row r="7" spans="1:27" x14ac:dyDescent="0.3">
      <c r="A7" s="778"/>
      <c r="B7" s="205">
        <v>630</v>
      </c>
      <c r="C7" s="83" t="s">
        <v>139</v>
      </c>
      <c r="D7" s="84">
        <v>303525</v>
      </c>
      <c r="E7" s="84">
        <v>353781</v>
      </c>
      <c r="F7" s="84">
        <v>543916</v>
      </c>
      <c r="G7" s="84">
        <v>395781</v>
      </c>
      <c r="H7" s="84">
        <v>413206</v>
      </c>
      <c r="I7" s="83">
        <v>272860</v>
      </c>
      <c r="J7" s="84">
        <v>302729</v>
      </c>
      <c r="K7" s="84">
        <v>273797</v>
      </c>
      <c r="L7" s="173">
        <v>356359.19</v>
      </c>
      <c r="M7" s="173">
        <v>297179.95</v>
      </c>
      <c r="N7" s="37">
        <v>260734.03999999998</v>
      </c>
      <c r="O7" s="36">
        <v>294411.15000000002</v>
      </c>
      <c r="P7" s="36">
        <v>296326.19</v>
      </c>
      <c r="Q7" s="36">
        <v>334787.77</v>
      </c>
      <c r="R7" s="36">
        <v>351220.11</v>
      </c>
      <c r="S7" s="36">
        <v>334108.08</v>
      </c>
      <c r="T7" s="36">
        <v>391516.3</v>
      </c>
      <c r="U7" s="36">
        <v>474506.11</v>
      </c>
      <c r="V7" s="36">
        <v>403130</v>
      </c>
      <c r="W7" s="37">
        <v>440130</v>
      </c>
      <c r="X7" s="208">
        <v>437830</v>
      </c>
      <c r="Y7" s="202">
        <v>0.9947742712380433</v>
      </c>
      <c r="Z7" s="206">
        <v>437830</v>
      </c>
      <c r="AA7" s="207">
        <v>437830</v>
      </c>
    </row>
    <row r="8" spans="1:27" ht="15" thickBot="1" x14ac:dyDescent="0.35">
      <c r="A8" s="778"/>
      <c r="B8" s="205">
        <v>640</v>
      </c>
      <c r="C8" s="83" t="s">
        <v>140</v>
      </c>
      <c r="D8" s="84"/>
      <c r="E8" s="84">
        <v>564</v>
      </c>
      <c r="F8" s="84">
        <v>232</v>
      </c>
      <c r="G8" s="84">
        <v>49367</v>
      </c>
      <c r="H8" s="84">
        <v>7414</v>
      </c>
      <c r="I8" s="83">
        <v>18095</v>
      </c>
      <c r="J8" s="209">
        <v>23796</v>
      </c>
      <c r="K8" s="209">
        <v>2925</v>
      </c>
      <c r="L8" s="210">
        <v>4499.9399999999996</v>
      </c>
      <c r="M8" s="173">
        <v>30816.22</v>
      </c>
      <c r="N8" s="37">
        <v>7615.98</v>
      </c>
      <c r="O8" s="36">
        <v>18148.27</v>
      </c>
      <c r="P8" s="36">
        <v>1791.08</v>
      </c>
      <c r="Q8" s="36">
        <v>3226.47</v>
      </c>
      <c r="R8" s="36">
        <v>24859.17</v>
      </c>
      <c r="S8" s="36">
        <v>5500.34</v>
      </c>
      <c r="T8" s="36">
        <v>10284.27</v>
      </c>
      <c r="U8" s="36">
        <v>35659.279999999999</v>
      </c>
      <c r="V8" s="36"/>
      <c r="W8" s="37">
        <v>35000</v>
      </c>
      <c r="X8" s="208">
        <v>35000</v>
      </c>
      <c r="Y8" s="211">
        <v>1</v>
      </c>
      <c r="Z8" s="206">
        <v>35000</v>
      </c>
      <c r="AA8" s="207">
        <v>35000</v>
      </c>
    </row>
    <row r="9" spans="1:27" ht="15" hidden="1" thickBot="1" x14ac:dyDescent="0.35">
      <c r="A9" s="779"/>
      <c r="B9" s="205">
        <v>650</v>
      </c>
      <c r="C9" s="83"/>
      <c r="D9" s="84"/>
      <c r="E9" s="84">
        <v>1062</v>
      </c>
      <c r="F9" s="84">
        <v>597</v>
      </c>
      <c r="G9" s="84">
        <v>741</v>
      </c>
      <c r="H9" s="84"/>
      <c r="I9" s="212"/>
      <c r="J9" s="212"/>
      <c r="K9" s="212"/>
      <c r="L9" s="213"/>
      <c r="M9" s="214"/>
      <c r="N9" s="135"/>
      <c r="O9" s="135"/>
      <c r="P9" s="135"/>
      <c r="Q9" s="134"/>
      <c r="R9" s="134"/>
      <c r="S9" s="134"/>
      <c r="T9" s="134"/>
      <c r="U9" s="134"/>
      <c r="V9" s="134"/>
      <c r="W9" s="135"/>
      <c r="X9" s="215"/>
      <c r="Y9" s="216">
        <v>0</v>
      </c>
      <c r="Z9" s="217"/>
      <c r="AA9" s="218"/>
    </row>
    <row r="10" spans="1:27" ht="15" thickBot="1" x14ac:dyDescent="0.35">
      <c r="A10" s="219" t="s">
        <v>141</v>
      </c>
      <c r="B10" s="803" t="s">
        <v>142</v>
      </c>
      <c r="C10" s="776"/>
      <c r="D10" s="220">
        <v>7269</v>
      </c>
      <c r="E10" s="220">
        <v>6772</v>
      </c>
      <c r="F10" s="220">
        <v>8265</v>
      </c>
      <c r="G10" s="220">
        <v>13828</v>
      </c>
      <c r="H10" s="120">
        <v>14882</v>
      </c>
      <c r="I10" s="120">
        <v>14051</v>
      </c>
      <c r="J10" s="120">
        <v>82274</v>
      </c>
      <c r="K10" s="120">
        <v>22548</v>
      </c>
      <c r="L10" s="121">
        <v>18623.79</v>
      </c>
      <c r="M10" s="121">
        <v>22356.78</v>
      </c>
      <c r="N10" s="221">
        <v>18604.68</v>
      </c>
      <c r="O10" s="222">
        <v>11492.61</v>
      </c>
      <c r="P10" s="222">
        <v>22020.720000000001</v>
      </c>
      <c r="Q10" s="222">
        <v>14191.44</v>
      </c>
      <c r="R10" s="222">
        <v>26202.02</v>
      </c>
      <c r="S10" s="222">
        <v>34327.99</v>
      </c>
      <c r="T10" s="222">
        <v>44373.73</v>
      </c>
      <c r="U10" s="222">
        <v>15238.679999999998</v>
      </c>
      <c r="V10" s="222">
        <v>41000</v>
      </c>
      <c r="W10" s="221">
        <v>41000</v>
      </c>
      <c r="X10" s="221">
        <v>47000</v>
      </c>
      <c r="Y10" s="223">
        <v>1.1463414634146341</v>
      </c>
      <c r="Z10" s="122">
        <v>47000</v>
      </c>
      <c r="AA10" s="224">
        <v>47000</v>
      </c>
    </row>
    <row r="11" spans="1:27" x14ac:dyDescent="0.3">
      <c r="A11" s="823"/>
      <c r="B11" s="225">
        <v>630</v>
      </c>
      <c r="C11" s="25" t="s">
        <v>143</v>
      </c>
      <c r="D11" s="226"/>
      <c r="E11" s="226"/>
      <c r="F11" s="226"/>
      <c r="G11" s="226"/>
      <c r="H11" s="226">
        <v>2345</v>
      </c>
      <c r="I11" s="25">
        <v>2324</v>
      </c>
      <c r="J11" s="82">
        <v>1162</v>
      </c>
      <c r="K11" s="82">
        <v>2324</v>
      </c>
      <c r="L11" s="172">
        <v>3486</v>
      </c>
      <c r="M11" s="227">
        <v>2324</v>
      </c>
      <c r="N11" s="27">
        <v>2324</v>
      </c>
      <c r="O11" s="228">
        <v>1162</v>
      </c>
      <c r="P11" s="228">
        <v>2324</v>
      </c>
      <c r="Q11" s="228">
        <v>3486</v>
      </c>
      <c r="R11" s="228">
        <v>1162</v>
      </c>
      <c r="S11" s="228">
        <v>3486</v>
      </c>
      <c r="T11" s="228">
        <v>2324</v>
      </c>
      <c r="U11" s="228">
        <v>2000</v>
      </c>
      <c r="V11" s="228">
        <v>6000</v>
      </c>
      <c r="W11" s="27">
        <v>6000</v>
      </c>
      <c r="X11" s="229">
        <v>12000</v>
      </c>
      <c r="Y11" s="202">
        <v>2</v>
      </c>
      <c r="Z11" s="27">
        <v>12000</v>
      </c>
      <c r="AA11" s="204">
        <v>12000</v>
      </c>
    </row>
    <row r="12" spans="1:27" x14ac:dyDescent="0.3">
      <c r="A12" s="824"/>
      <c r="B12" s="230">
        <v>630</v>
      </c>
      <c r="C12" s="33" t="s">
        <v>144</v>
      </c>
      <c r="D12" s="231"/>
      <c r="E12" s="231"/>
      <c r="F12" s="231"/>
      <c r="G12" s="231"/>
      <c r="H12" s="231">
        <v>12537</v>
      </c>
      <c r="I12" s="33">
        <v>11727</v>
      </c>
      <c r="J12" s="84">
        <v>13096</v>
      </c>
      <c r="K12" s="84">
        <v>9612</v>
      </c>
      <c r="L12" s="173">
        <v>14911.65</v>
      </c>
      <c r="M12" s="232">
        <v>19064.189999999999</v>
      </c>
      <c r="N12" s="35">
        <v>8451.5499999999993</v>
      </c>
      <c r="O12" s="158">
        <v>6786.26</v>
      </c>
      <c r="P12" s="158">
        <v>16482.330000000002</v>
      </c>
      <c r="Q12" s="158">
        <v>9813.93</v>
      </c>
      <c r="R12" s="158">
        <v>25033.040000000001</v>
      </c>
      <c r="S12" s="158">
        <v>30841.989999999998</v>
      </c>
      <c r="T12" s="158">
        <v>41939.550000000003</v>
      </c>
      <c r="U12" s="158">
        <v>12545.21</v>
      </c>
      <c r="V12" s="158">
        <v>35000</v>
      </c>
      <c r="W12" s="35">
        <v>35000</v>
      </c>
      <c r="X12" s="35">
        <v>35000</v>
      </c>
      <c r="Y12" s="211">
        <v>1</v>
      </c>
      <c r="Z12" s="35">
        <v>35000</v>
      </c>
      <c r="AA12" s="207">
        <v>35000</v>
      </c>
    </row>
    <row r="13" spans="1:27" ht="15" thickBot="1" x14ac:dyDescent="0.35">
      <c r="A13" s="825"/>
      <c r="B13" s="233">
        <v>630</v>
      </c>
      <c r="C13" s="234" t="s">
        <v>145</v>
      </c>
      <c r="D13" s="235"/>
      <c r="E13" s="235"/>
      <c r="F13" s="235"/>
      <c r="G13" s="235"/>
      <c r="H13" s="235"/>
      <c r="I13" s="234"/>
      <c r="J13" s="84">
        <v>68016</v>
      </c>
      <c r="K13" s="84">
        <v>10612</v>
      </c>
      <c r="L13" s="69">
        <v>226.14</v>
      </c>
      <c r="M13" s="236">
        <v>968.59</v>
      </c>
      <c r="N13" s="68">
        <v>7829.13</v>
      </c>
      <c r="O13" s="236">
        <v>3544.35</v>
      </c>
      <c r="P13" s="236">
        <v>3214.39</v>
      </c>
      <c r="Q13" s="236">
        <v>891.51</v>
      </c>
      <c r="R13" s="236">
        <v>6.98</v>
      </c>
      <c r="S13" s="236"/>
      <c r="T13" s="236">
        <v>110.18</v>
      </c>
      <c r="U13" s="236">
        <v>693.47</v>
      </c>
      <c r="V13" s="236"/>
      <c r="W13" s="237"/>
      <c r="X13" s="238"/>
      <c r="Y13" s="216">
        <v>0</v>
      </c>
      <c r="Z13" s="217"/>
      <c r="AA13" s="239"/>
    </row>
    <row r="14" spans="1:27" ht="15" thickBot="1" x14ac:dyDescent="0.35">
      <c r="A14" s="219" t="s">
        <v>146</v>
      </c>
      <c r="B14" s="803" t="s">
        <v>147</v>
      </c>
      <c r="C14" s="776"/>
      <c r="D14" s="220">
        <v>20846</v>
      </c>
      <c r="E14" s="220">
        <v>22240</v>
      </c>
      <c r="F14" s="220">
        <v>25427</v>
      </c>
      <c r="G14" s="220">
        <v>26903</v>
      </c>
      <c r="H14" s="120">
        <v>29798</v>
      </c>
      <c r="I14" s="120">
        <v>28936</v>
      </c>
      <c r="J14" s="120">
        <v>27963</v>
      </c>
      <c r="K14" s="120">
        <v>24050</v>
      </c>
      <c r="L14" s="121">
        <v>25050.219999999998</v>
      </c>
      <c r="M14" s="121">
        <v>28488.050000000003</v>
      </c>
      <c r="N14" s="221">
        <v>30083.289999999997</v>
      </c>
      <c r="O14" s="222">
        <v>33186.080000000002</v>
      </c>
      <c r="P14" s="222">
        <v>29084.07</v>
      </c>
      <c r="Q14" s="222">
        <v>51253.97</v>
      </c>
      <c r="R14" s="222">
        <v>39283.65</v>
      </c>
      <c r="S14" s="222">
        <v>45925.279999999999</v>
      </c>
      <c r="T14" s="222">
        <v>40921.870000000003</v>
      </c>
      <c r="U14" s="222">
        <v>44876.520000000004</v>
      </c>
      <c r="V14" s="222">
        <v>45807</v>
      </c>
      <c r="W14" s="221">
        <v>50157</v>
      </c>
      <c r="X14" s="221">
        <v>50787</v>
      </c>
      <c r="Y14" s="223">
        <v>1.0125605598420959</v>
      </c>
      <c r="Z14" s="122">
        <v>50787</v>
      </c>
      <c r="AA14" s="224">
        <v>50787</v>
      </c>
    </row>
    <row r="15" spans="1:27" x14ac:dyDescent="0.3">
      <c r="A15" s="823"/>
      <c r="B15" s="200">
        <v>610</v>
      </c>
      <c r="C15" s="240" t="s">
        <v>137</v>
      </c>
      <c r="D15" s="241"/>
      <c r="E15" s="241">
        <v>13875</v>
      </c>
      <c r="F15" s="241">
        <v>15734</v>
      </c>
      <c r="G15" s="241">
        <v>16231</v>
      </c>
      <c r="H15" s="241">
        <v>16787</v>
      </c>
      <c r="I15" s="81">
        <v>17943</v>
      </c>
      <c r="J15" s="82">
        <v>18167</v>
      </c>
      <c r="K15" s="82">
        <v>15592</v>
      </c>
      <c r="L15" s="28">
        <v>15883.66</v>
      </c>
      <c r="M15" s="28">
        <v>19536.88</v>
      </c>
      <c r="N15" s="29">
        <v>20405.939999999999</v>
      </c>
      <c r="O15" s="28">
        <v>22741.57</v>
      </c>
      <c r="P15" s="28">
        <v>20172.560000000001</v>
      </c>
      <c r="Q15" s="28">
        <v>32391.98</v>
      </c>
      <c r="R15" s="28">
        <v>27813.22</v>
      </c>
      <c r="S15" s="28">
        <v>29579.17</v>
      </c>
      <c r="T15" s="28">
        <v>28778.42</v>
      </c>
      <c r="U15" s="28">
        <v>31301.95</v>
      </c>
      <c r="V15" s="28">
        <v>31944</v>
      </c>
      <c r="W15" s="29">
        <v>34844</v>
      </c>
      <c r="X15" s="201">
        <v>34448</v>
      </c>
      <c r="Y15" s="202">
        <v>0.98863505912065208</v>
      </c>
      <c r="Z15" s="203">
        <v>34448</v>
      </c>
      <c r="AA15" s="204">
        <v>34448</v>
      </c>
    </row>
    <row r="16" spans="1:27" x14ac:dyDescent="0.3">
      <c r="A16" s="824"/>
      <c r="B16" s="205">
        <v>620</v>
      </c>
      <c r="C16" s="242" t="s">
        <v>138</v>
      </c>
      <c r="D16" s="243"/>
      <c r="E16" s="243">
        <v>4647</v>
      </c>
      <c r="F16" s="243">
        <v>5411</v>
      </c>
      <c r="G16" s="243">
        <v>5677</v>
      </c>
      <c r="H16" s="243">
        <v>6011</v>
      </c>
      <c r="I16" s="83">
        <v>6464</v>
      </c>
      <c r="J16" s="84">
        <v>6580</v>
      </c>
      <c r="K16" s="84">
        <v>5691</v>
      </c>
      <c r="L16" s="36">
        <v>6220</v>
      </c>
      <c r="M16" s="36">
        <v>6654.3</v>
      </c>
      <c r="N16" s="37">
        <v>7320.69</v>
      </c>
      <c r="O16" s="36">
        <v>8093.18</v>
      </c>
      <c r="P16" s="36">
        <v>6866.62</v>
      </c>
      <c r="Q16" s="36">
        <v>12511.41</v>
      </c>
      <c r="R16" s="36">
        <v>9656.7199999999993</v>
      </c>
      <c r="S16" s="36">
        <v>10565.18</v>
      </c>
      <c r="T16" s="36">
        <v>9873.52</v>
      </c>
      <c r="U16" s="36">
        <v>10830.46</v>
      </c>
      <c r="V16" s="36">
        <v>11163</v>
      </c>
      <c r="W16" s="37">
        <v>12163</v>
      </c>
      <c r="X16" s="208">
        <v>12039</v>
      </c>
      <c r="Y16" s="211">
        <v>0.98980514675655673</v>
      </c>
      <c r="Z16" s="206">
        <v>12039</v>
      </c>
      <c r="AA16" s="207">
        <v>12039</v>
      </c>
    </row>
    <row r="17" spans="1:31" x14ac:dyDescent="0.3">
      <c r="A17" s="824"/>
      <c r="B17" s="205">
        <v>630</v>
      </c>
      <c r="C17" s="242" t="s">
        <v>139</v>
      </c>
      <c r="D17" s="243"/>
      <c r="E17" s="243">
        <v>3718</v>
      </c>
      <c r="F17" s="243">
        <v>4282</v>
      </c>
      <c r="G17" s="243">
        <v>4995</v>
      </c>
      <c r="H17" s="243">
        <v>7000</v>
      </c>
      <c r="I17" s="83">
        <v>4529</v>
      </c>
      <c r="J17" s="84">
        <v>3216</v>
      </c>
      <c r="K17" s="84">
        <v>2533</v>
      </c>
      <c r="L17" s="36">
        <v>2610.08</v>
      </c>
      <c r="M17" s="36">
        <v>2181.04</v>
      </c>
      <c r="N17" s="37">
        <v>2356.66</v>
      </c>
      <c r="O17" s="36">
        <v>2351.33</v>
      </c>
      <c r="P17" s="36">
        <v>1891.13</v>
      </c>
      <c r="Q17" s="36">
        <v>3021.6</v>
      </c>
      <c r="R17" s="36">
        <v>1813.71</v>
      </c>
      <c r="S17" s="36">
        <v>2297.94</v>
      </c>
      <c r="T17" s="36">
        <v>2135.5300000000002</v>
      </c>
      <c r="U17" s="36">
        <v>1422.51</v>
      </c>
      <c r="V17" s="36">
        <v>2700</v>
      </c>
      <c r="W17" s="37">
        <v>1700</v>
      </c>
      <c r="X17" s="208">
        <v>2700</v>
      </c>
      <c r="Y17" s="211">
        <v>1.588235294117647</v>
      </c>
      <c r="Z17" s="206">
        <v>2700</v>
      </c>
      <c r="AA17" s="207">
        <v>2700</v>
      </c>
    </row>
    <row r="18" spans="1:31" ht="15" thickBot="1" x14ac:dyDescent="0.35">
      <c r="A18" s="825"/>
      <c r="B18" s="244">
        <v>640</v>
      </c>
      <c r="C18" s="212" t="s">
        <v>140</v>
      </c>
      <c r="D18" s="245"/>
      <c r="E18" s="245"/>
      <c r="F18" s="245"/>
      <c r="G18" s="245"/>
      <c r="H18" s="245"/>
      <c r="I18" s="246"/>
      <c r="J18" s="84"/>
      <c r="K18" s="84">
        <v>234</v>
      </c>
      <c r="L18" s="126">
        <v>336.48</v>
      </c>
      <c r="M18" s="126">
        <v>115.83</v>
      </c>
      <c r="N18" s="127"/>
      <c r="O18" s="127"/>
      <c r="P18" s="127">
        <v>153.76</v>
      </c>
      <c r="Q18" s="126">
        <v>3328.98</v>
      </c>
      <c r="R18" s="126"/>
      <c r="S18" s="126">
        <v>3482.99</v>
      </c>
      <c r="T18" s="126">
        <v>134.4</v>
      </c>
      <c r="U18" s="126">
        <v>1321.6</v>
      </c>
      <c r="V18" s="126"/>
      <c r="W18" s="127">
        <v>1450</v>
      </c>
      <c r="X18" s="247">
        <v>1600</v>
      </c>
      <c r="Y18" s="216">
        <v>1.103448275862069</v>
      </c>
      <c r="Z18" s="277">
        <v>1600</v>
      </c>
      <c r="AA18" s="239">
        <v>1600</v>
      </c>
    </row>
    <row r="19" spans="1:31" ht="15" thickBot="1" x14ac:dyDescent="0.35">
      <c r="A19" s="219" t="s">
        <v>148</v>
      </c>
      <c r="B19" s="803" t="s">
        <v>149</v>
      </c>
      <c r="C19" s="776"/>
      <c r="D19" s="220">
        <v>13145</v>
      </c>
      <c r="E19" s="220">
        <v>10057</v>
      </c>
      <c r="F19" s="220">
        <v>8498</v>
      </c>
      <c r="G19" s="220">
        <v>54518</v>
      </c>
      <c r="H19" s="120">
        <v>31457</v>
      </c>
      <c r="I19" s="120">
        <v>31963</v>
      </c>
      <c r="J19" s="120">
        <v>33449</v>
      </c>
      <c r="K19" s="120">
        <v>18092</v>
      </c>
      <c r="L19" s="121">
        <v>54586.799999999996</v>
      </c>
      <c r="M19" s="121">
        <v>16584.939999999999</v>
      </c>
      <c r="N19" s="120">
        <v>25483.510000000002</v>
      </c>
      <c r="O19" s="121">
        <v>21980.289999999997</v>
      </c>
      <c r="P19" s="121">
        <v>22643.670000000002</v>
      </c>
      <c r="Q19" s="121">
        <v>47845.259999999995</v>
      </c>
      <c r="R19" s="222">
        <v>50768.41</v>
      </c>
      <c r="S19" s="222">
        <v>38082.83</v>
      </c>
      <c r="T19" s="222">
        <v>42784.5</v>
      </c>
      <c r="U19" s="222">
        <v>50441.53</v>
      </c>
      <c r="V19" s="222">
        <v>22097</v>
      </c>
      <c r="W19" s="221">
        <v>68337</v>
      </c>
      <c r="X19" s="221">
        <v>22897</v>
      </c>
      <c r="Y19" s="223">
        <v>0.33506006994746623</v>
      </c>
      <c r="Z19" s="248">
        <v>22897</v>
      </c>
      <c r="AA19" s="16">
        <v>22897</v>
      </c>
    </row>
    <row r="20" spans="1:31" x14ac:dyDescent="0.3">
      <c r="A20" s="826"/>
      <c r="B20" s="249">
        <v>610</v>
      </c>
      <c r="C20" s="240" t="s">
        <v>137</v>
      </c>
      <c r="D20" s="241"/>
      <c r="E20" s="241">
        <v>0</v>
      </c>
      <c r="F20" s="241">
        <v>4482</v>
      </c>
      <c r="G20" s="241">
        <v>7787</v>
      </c>
      <c r="H20" s="241">
        <v>7509</v>
      </c>
      <c r="I20" s="240">
        <v>7692</v>
      </c>
      <c r="J20" s="82">
        <v>7969</v>
      </c>
      <c r="K20" s="82">
        <v>7777</v>
      </c>
      <c r="L20" s="28">
        <v>7662.08</v>
      </c>
      <c r="M20" s="28">
        <v>8679.9500000000007</v>
      </c>
      <c r="N20" s="29">
        <v>9877.67</v>
      </c>
      <c r="O20" s="28">
        <v>9786.5300000000007</v>
      </c>
      <c r="P20" s="28">
        <v>11379.37</v>
      </c>
      <c r="Q20" s="28">
        <v>12850.13</v>
      </c>
      <c r="R20" s="28">
        <v>13704.62</v>
      </c>
      <c r="S20" s="28">
        <v>15383.93</v>
      </c>
      <c r="T20" s="28">
        <v>13583.52</v>
      </c>
      <c r="U20" s="28">
        <v>15562.2</v>
      </c>
      <c r="V20" s="28">
        <v>15966</v>
      </c>
      <c r="W20" s="29">
        <v>19966</v>
      </c>
      <c r="X20" s="201">
        <v>15966</v>
      </c>
      <c r="Y20" s="202">
        <v>0.79965942101572673</v>
      </c>
      <c r="Z20" s="203">
        <v>15966</v>
      </c>
      <c r="AA20" s="204">
        <v>15966</v>
      </c>
    </row>
    <row r="21" spans="1:31" x14ac:dyDescent="0.3">
      <c r="A21" s="827"/>
      <c r="B21" s="250">
        <v>620</v>
      </c>
      <c r="C21" s="242" t="s">
        <v>138</v>
      </c>
      <c r="D21" s="209"/>
      <c r="E21" s="209">
        <v>0</v>
      </c>
      <c r="F21" s="209">
        <v>2058</v>
      </c>
      <c r="G21" s="209">
        <v>3864</v>
      </c>
      <c r="H21" s="209">
        <v>2426</v>
      </c>
      <c r="I21" s="242">
        <v>2683</v>
      </c>
      <c r="J21" s="84">
        <v>3469</v>
      </c>
      <c r="K21" s="84">
        <v>3267</v>
      </c>
      <c r="L21" s="36">
        <v>3320.66</v>
      </c>
      <c r="M21" s="36">
        <v>3113.97</v>
      </c>
      <c r="N21" s="37">
        <v>3720.13</v>
      </c>
      <c r="O21" s="36">
        <v>3643.9399999999996</v>
      </c>
      <c r="P21" s="36">
        <v>4236.46</v>
      </c>
      <c r="Q21" s="36">
        <v>4685.3100000000004</v>
      </c>
      <c r="R21" s="36">
        <v>5063.33</v>
      </c>
      <c r="S21" s="36">
        <v>5689.59</v>
      </c>
      <c r="T21" s="36">
        <v>5007.76</v>
      </c>
      <c r="U21" s="36">
        <v>5758.47</v>
      </c>
      <c r="V21" s="36">
        <v>5581</v>
      </c>
      <c r="W21" s="37">
        <v>6481</v>
      </c>
      <c r="X21" s="208">
        <v>5581</v>
      </c>
      <c r="Y21" s="211">
        <v>0.86113254127449468</v>
      </c>
      <c r="Z21" s="206">
        <v>5581</v>
      </c>
      <c r="AA21" s="207">
        <v>5581</v>
      </c>
    </row>
    <row r="22" spans="1:31" x14ac:dyDescent="0.3">
      <c r="A22" s="827"/>
      <c r="B22" s="250">
        <v>630</v>
      </c>
      <c r="C22" s="242" t="s">
        <v>139</v>
      </c>
      <c r="D22" s="209"/>
      <c r="E22" s="209">
        <v>0</v>
      </c>
      <c r="F22" s="209">
        <v>1958</v>
      </c>
      <c r="G22" s="209">
        <v>42867</v>
      </c>
      <c r="H22" s="209">
        <v>1012</v>
      </c>
      <c r="I22" s="242">
        <v>989</v>
      </c>
      <c r="J22" s="84">
        <v>1227</v>
      </c>
      <c r="K22" s="84">
        <v>947</v>
      </c>
      <c r="L22" s="36">
        <v>588.04</v>
      </c>
      <c r="M22" s="36">
        <v>634.67999999999995</v>
      </c>
      <c r="N22" s="37">
        <v>827.63</v>
      </c>
      <c r="O22" s="36">
        <v>828.40000000000055</v>
      </c>
      <c r="P22" s="36">
        <v>675.31999999999971</v>
      </c>
      <c r="Q22" s="36">
        <v>1203.7900000000004</v>
      </c>
      <c r="R22" s="36">
        <v>1203.3900000000001</v>
      </c>
      <c r="S22" s="36">
        <v>1075.21</v>
      </c>
      <c r="T22" s="36">
        <v>1074.47</v>
      </c>
      <c r="U22" s="36">
        <v>482.69</v>
      </c>
      <c r="V22" s="36">
        <v>550</v>
      </c>
      <c r="W22" s="37">
        <v>1050</v>
      </c>
      <c r="X22" s="208">
        <v>550</v>
      </c>
      <c r="Y22" s="211">
        <v>0.52380952380952384</v>
      </c>
      <c r="Z22" s="206">
        <v>550</v>
      </c>
      <c r="AA22" s="207">
        <v>550</v>
      </c>
    </row>
    <row r="23" spans="1:31" x14ac:dyDescent="0.3">
      <c r="A23" s="827"/>
      <c r="B23" s="250">
        <v>640</v>
      </c>
      <c r="C23" s="83" t="s">
        <v>140</v>
      </c>
      <c r="D23" s="84"/>
      <c r="E23" s="84"/>
      <c r="F23" s="84"/>
      <c r="G23" s="84"/>
      <c r="H23" s="84"/>
      <c r="I23" s="83"/>
      <c r="J23" s="84">
        <v>3100</v>
      </c>
      <c r="K23" s="84"/>
      <c r="L23" s="37"/>
      <c r="M23" s="36">
        <v>113.93</v>
      </c>
      <c r="N23" s="37"/>
      <c r="O23" s="36">
        <v>124.72</v>
      </c>
      <c r="P23" s="36"/>
      <c r="Q23" s="36"/>
      <c r="R23" s="36">
        <v>16606.070000000003</v>
      </c>
      <c r="S23" s="36"/>
      <c r="T23" s="36">
        <v>88.2</v>
      </c>
      <c r="U23" s="36">
        <v>678.4</v>
      </c>
      <c r="V23" s="36"/>
      <c r="W23" s="37">
        <v>800</v>
      </c>
      <c r="X23" s="208">
        <v>800</v>
      </c>
      <c r="Y23" s="211">
        <v>1</v>
      </c>
      <c r="Z23" s="206">
        <v>800</v>
      </c>
      <c r="AA23" s="207">
        <v>800</v>
      </c>
    </row>
    <row r="24" spans="1:31" ht="15" thickBot="1" x14ac:dyDescent="0.35">
      <c r="A24" s="828"/>
      <c r="B24" s="251">
        <v>600</v>
      </c>
      <c r="C24" s="212" t="s">
        <v>150</v>
      </c>
      <c r="D24" s="252"/>
      <c r="E24" s="252"/>
      <c r="F24" s="252"/>
      <c r="G24" s="252"/>
      <c r="H24" s="84">
        <v>20510</v>
      </c>
      <c r="I24" s="212">
        <v>20599</v>
      </c>
      <c r="J24" s="84">
        <v>17684</v>
      </c>
      <c r="K24" s="84">
        <v>6101</v>
      </c>
      <c r="L24" s="126">
        <v>43016.02</v>
      </c>
      <c r="M24" s="126">
        <v>4042.409999999998</v>
      </c>
      <c r="N24" s="127">
        <v>11058.08</v>
      </c>
      <c r="O24" s="126">
        <v>7596.7</v>
      </c>
      <c r="P24" s="126">
        <v>6352.52</v>
      </c>
      <c r="Q24" s="126">
        <v>29106.03</v>
      </c>
      <c r="R24" s="126">
        <v>14191</v>
      </c>
      <c r="S24" s="126">
        <v>15934.1</v>
      </c>
      <c r="T24" s="126">
        <v>23030.55</v>
      </c>
      <c r="U24" s="126">
        <v>27959.77</v>
      </c>
      <c r="V24" s="126"/>
      <c r="W24" s="127">
        <v>40040</v>
      </c>
      <c r="X24" s="247"/>
      <c r="Y24" s="216">
        <v>0</v>
      </c>
      <c r="Z24" s="217"/>
      <c r="AA24" s="218"/>
    </row>
    <row r="25" spans="1:31" ht="15" thickBot="1" x14ac:dyDescent="0.35">
      <c r="A25" s="219" t="s">
        <v>151</v>
      </c>
      <c r="B25" s="803" t="s">
        <v>152</v>
      </c>
      <c r="C25" s="776"/>
      <c r="D25" s="253">
        <v>86802</v>
      </c>
      <c r="E25" s="253">
        <v>77342</v>
      </c>
      <c r="F25" s="253">
        <v>79566</v>
      </c>
      <c r="G25" s="253">
        <v>75201</v>
      </c>
      <c r="H25" s="253">
        <v>66074</v>
      </c>
      <c r="I25" s="120">
        <v>84841</v>
      </c>
      <c r="J25" s="120">
        <v>92558</v>
      </c>
      <c r="K25" s="120">
        <v>89614</v>
      </c>
      <c r="L25" s="121">
        <v>87966.26</v>
      </c>
      <c r="M25" s="121">
        <v>89070.75</v>
      </c>
      <c r="N25" s="221">
        <v>84152.6</v>
      </c>
      <c r="O25" s="222">
        <v>63074.71</v>
      </c>
      <c r="P25" s="222">
        <v>62531</v>
      </c>
      <c r="Q25" s="222">
        <v>57263.12</v>
      </c>
      <c r="R25" s="222">
        <v>56026.7</v>
      </c>
      <c r="S25" s="222">
        <v>55265.72</v>
      </c>
      <c r="T25" s="222">
        <v>55710.71</v>
      </c>
      <c r="U25" s="222">
        <v>177510.04</v>
      </c>
      <c r="V25" s="222">
        <v>95000</v>
      </c>
      <c r="W25" s="221">
        <v>215000</v>
      </c>
      <c r="X25" s="221">
        <v>290000</v>
      </c>
      <c r="Y25" s="71">
        <v>1.3488372093023255</v>
      </c>
      <c r="Z25" s="248">
        <v>290000</v>
      </c>
      <c r="AA25" s="16">
        <v>290000</v>
      </c>
    </row>
    <row r="26" spans="1:31" ht="15" thickBot="1" x14ac:dyDescent="0.35">
      <c r="A26" s="254"/>
      <c r="B26" s="255">
        <v>630</v>
      </c>
      <c r="C26" s="256" t="s">
        <v>153</v>
      </c>
      <c r="D26" s="257">
        <v>86802</v>
      </c>
      <c r="E26" s="257">
        <v>77342</v>
      </c>
      <c r="F26" s="257">
        <v>79566</v>
      </c>
      <c r="G26" s="257">
        <v>75201</v>
      </c>
      <c r="H26" s="257">
        <v>66074</v>
      </c>
      <c r="I26" s="246">
        <v>84841</v>
      </c>
      <c r="J26" s="246">
        <v>92558</v>
      </c>
      <c r="K26" s="146">
        <v>89614</v>
      </c>
      <c r="L26" s="126">
        <v>87966.26</v>
      </c>
      <c r="M26" s="126">
        <v>89070.75</v>
      </c>
      <c r="N26" s="127">
        <v>84152.6</v>
      </c>
      <c r="O26" s="126">
        <v>63074.71</v>
      </c>
      <c r="P26" s="126">
        <v>62531</v>
      </c>
      <c r="Q26" s="126">
        <v>57263.12</v>
      </c>
      <c r="R26" s="126">
        <v>56026.7</v>
      </c>
      <c r="S26" s="126">
        <v>55265.72</v>
      </c>
      <c r="T26" s="126">
        <v>55710.71</v>
      </c>
      <c r="U26" s="126">
        <v>177510.04</v>
      </c>
      <c r="V26" s="126">
        <v>95000</v>
      </c>
      <c r="W26" s="127">
        <v>215000</v>
      </c>
      <c r="X26" s="247">
        <v>290000</v>
      </c>
      <c r="Y26" s="258">
        <v>1.3488372093023255</v>
      </c>
      <c r="Z26" s="259">
        <v>290000</v>
      </c>
      <c r="AA26" s="260">
        <v>290000</v>
      </c>
    </row>
    <row r="27" spans="1:31" ht="15" thickBot="1" x14ac:dyDescent="0.35">
      <c r="A27" s="219" t="s">
        <v>154</v>
      </c>
      <c r="B27" s="803" t="s">
        <v>155</v>
      </c>
      <c r="C27" s="776"/>
      <c r="D27" s="253">
        <v>0</v>
      </c>
      <c r="E27" s="253">
        <v>1826</v>
      </c>
      <c r="F27" s="253">
        <v>66</v>
      </c>
      <c r="G27" s="253">
        <v>770</v>
      </c>
      <c r="H27" s="253">
        <v>2589</v>
      </c>
      <c r="I27" s="120">
        <v>366</v>
      </c>
      <c r="J27" s="120">
        <v>274</v>
      </c>
      <c r="K27" s="120">
        <v>464</v>
      </c>
      <c r="L27" s="120">
        <v>276.29000000000002</v>
      </c>
      <c r="M27" s="121">
        <v>34.4</v>
      </c>
      <c r="N27" s="221">
        <v>81.5</v>
      </c>
      <c r="O27" s="222">
        <v>1.5</v>
      </c>
      <c r="P27" s="222">
        <v>1.5</v>
      </c>
      <c r="Q27" s="222">
        <v>18.02</v>
      </c>
      <c r="R27" s="222">
        <v>19</v>
      </c>
      <c r="S27" s="222">
        <v>4</v>
      </c>
      <c r="T27" s="222">
        <v>1947.39</v>
      </c>
      <c r="U27" s="222">
        <v>20.399999999999999</v>
      </c>
      <c r="V27" s="222">
        <v>500</v>
      </c>
      <c r="W27" s="221">
        <v>500</v>
      </c>
      <c r="X27" s="221">
        <v>500</v>
      </c>
      <c r="Y27" s="71">
        <v>1</v>
      </c>
      <c r="Z27" s="248">
        <v>500</v>
      </c>
      <c r="AA27" s="16">
        <v>500</v>
      </c>
    </row>
    <row r="28" spans="1:31" ht="15" thickBot="1" x14ac:dyDescent="0.35">
      <c r="A28" s="261"/>
      <c r="B28" s="262"/>
      <c r="C28" s="256" t="s">
        <v>156</v>
      </c>
      <c r="D28" s="257">
        <v>0</v>
      </c>
      <c r="E28" s="257">
        <v>1826</v>
      </c>
      <c r="F28" s="257">
        <v>66</v>
      </c>
      <c r="G28" s="257">
        <v>770</v>
      </c>
      <c r="H28" s="257">
        <v>2589</v>
      </c>
      <c r="I28" s="246">
        <v>366</v>
      </c>
      <c r="J28" s="246">
        <v>274</v>
      </c>
      <c r="K28" s="146">
        <v>464</v>
      </c>
      <c r="L28" s="126">
        <v>276.29000000000002</v>
      </c>
      <c r="M28" s="126">
        <v>34.4</v>
      </c>
      <c r="N28" s="127">
        <v>81.5</v>
      </c>
      <c r="O28" s="126">
        <v>1.5</v>
      </c>
      <c r="P28" s="126">
        <v>1.5</v>
      </c>
      <c r="Q28" s="126">
        <v>18.02</v>
      </c>
      <c r="R28" s="126">
        <v>19</v>
      </c>
      <c r="S28" s="126">
        <v>4</v>
      </c>
      <c r="T28" s="126">
        <v>1947.39</v>
      </c>
      <c r="U28" s="126">
        <v>20.399999999999999</v>
      </c>
      <c r="V28" s="126">
        <v>500</v>
      </c>
      <c r="W28" s="127">
        <v>500</v>
      </c>
      <c r="X28" s="247">
        <v>500</v>
      </c>
      <c r="Y28" s="223">
        <v>1</v>
      </c>
      <c r="Z28" s="263">
        <v>500</v>
      </c>
      <c r="AA28" s="24">
        <v>500</v>
      </c>
    </row>
    <row r="29" spans="1:31" ht="15" thickBot="1" x14ac:dyDescent="0.35">
      <c r="A29" s="219" t="s">
        <v>157</v>
      </c>
      <c r="B29" s="803" t="s">
        <v>158</v>
      </c>
      <c r="C29" s="776"/>
      <c r="D29" s="220">
        <v>80362</v>
      </c>
      <c r="E29" s="220">
        <v>93674</v>
      </c>
      <c r="F29" s="220">
        <v>104461</v>
      </c>
      <c r="G29" s="220">
        <v>126342</v>
      </c>
      <c r="H29" s="120">
        <v>137485</v>
      </c>
      <c r="I29" s="120">
        <v>141454</v>
      </c>
      <c r="J29" s="120">
        <v>150296</v>
      </c>
      <c r="K29" s="120">
        <v>153336</v>
      </c>
      <c r="L29" s="121">
        <v>153063.15</v>
      </c>
      <c r="M29" s="121">
        <v>160199.88999999998</v>
      </c>
      <c r="N29" s="221">
        <v>160815.16</v>
      </c>
      <c r="O29" s="222">
        <v>182466.47</v>
      </c>
      <c r="P29" s="222">
        <v>205874.57</v>
      </c>
      <c r="Q29" s="222">
        <v>228019.05</v>
      </c>
      <c r="R29" s="222">
        <v>285169.27999999997</v>
      </c>
      <c r="S29" s="222">
        <v>284752.95999999996</v>
      </c>
      <c r="T29" s="222">
        <v>279881.90000000002</v>
      </c>
      <c r="U29" s="222">
        <v>334920.56999999995</v>
      </c>
      <c r="V29" s="222">
        <v>420003</v>
      </c>
      <c r="W29" s="221">
        <v>420003</v>
      </c>
      <c r="X29" s="221">
        <v>421003</v>
      </c>
      <c r="Y29" s="71">
        <v>1.0023809353742712</v>
      </c>
      <c r="Z29" s="248">
        <v>414003</v>
      </c>
      <c r="AA29" s="16">
        <v>414003</v>
      </c>
    </row>
    <row r="30" spans="1:31" x14ac:dyDescent="0.3">
      <c r="A30" s="777"/>
      <c r="B30" s="249">
        <v>610</v>
      </c>
      <c r="C30" s="81" t="s">
        <v>137</v>
      </c>
      <c r="D30" s="264"/>
      <c r="E30" s="264">
        <v>56762</v>
      </c>
      <c r="F30" s="264">
        <v>60944</v>
      </c>
      <c r="G30" s="264">
        <v>75340</v>
      </c>
      <c r="H30" s="264">
        <v>84414</v>
      </c>
      <c r="I30" s="81">
        <v>89012</v>
      </c>
      <c r="J30" s="82">
        <v>92984</v>
      </c>
      <c r="K30" s="82">
        <v>93001</v>
      </c>
      <c r="L30" s="172">
        <v>93672.78</v>
      </c>
      <c r="M30" s="172">
        <v>102320.64</v>
      </c>
      <c r="N30" s="29">
        <v>102319.48</v>
      </c>
      <c r="O30" s="28">
        <v>109786.57</v>
      </c>
      <c r="P30" s="28">
        <v>123486.16</v>
      </c>
      <c r="Q30" s="28">
        <v>129732.70999999999</v>
      </c>
      <c r="R30" s="28">
        <v>180574.71</v>
      </c>
      <c r="S30" s="28">
        <v>141300.32999999999</v>
      </c>
      <c r="T30" s="28">
        <v>133585.88</v>
      </c>
      <c r="U30" s="28">
        <v>166993.87</v>
      </c>
      <c r="V30" s="28">
        <v>191214</v>
      </c>
      <c r="W30" s="29">
        <v>184214</v>
      </c>
      <c r="X30" s="201">
        <v>185214</v>
      </c>
      <c r="Y30" s="202">
        <v>1.0054284690631548</v>
      </c>
      <c r="Z30" s="203">
        <v>185214</v>
      </c>
      <c r="AA30" s="204">
        <v>185214</v>
      </c>
      <c r="AB30" s="190"/>
      <c r="AC30" s="190"/>
    </row>
    <row r="31" spans="1:31" x14ac:dyDescent="0.3">
      <c r="A31" s="778"/>
      <c r="B31" s="250">
        <v>620</v>
      </c>
      <c r="C31" s="83" t="s">
        <v>138</v>
      </c>
      <c r="D31" s="265"/>
      <c r="E31" s="265">
        <v>20315</v>
      </c>
      <c r="F31" s="265">
        <v>21709</v>
      </c>
      <c r="G31" s="265">
        <v>27650</v>
      </c>
      <c r="H31" s="265">
        <v>30919</v>
      </c>
      <c r="I31" s="83">
        <v>32877</v>
      </c>
      <c r="J31" s="84">
        <v>34488</v>
      </c>
      <c r="K31" s="84">
        <v>34548</v>
      </c>
      <c r="L31" s="173">
        <v>37213.83</v>
      </c>
      <c r="M31" s="173">
        <v>35543.370000000003</v>
      </c>
      <c r="N31" s="37">
        <v>37856.519999999997</v>
      </c>
      <c r="O31" s="36">
        <v>40417.53</v>
      </c>
      <c r="P31" s="36">
        <v>45335.28</v>
      </c>
      <c r="Q31" s="36">
        <v>47330.69</v>
      </c>
      <c r="R31" s="36">
        <v>64218.21</v>
      </c>
      <c r="S31" s="36">
        <v>51299.290000000008</v>
      </c>
      <c r="T31" s="36">
        <v>48440</v>
      </c>
      <c r="U31" s="36">
        <v>60251.14</v>
      </c>
      <c r="V31" s="36">
        <v>66829</v>
      </c>
      <c r="W31" s="37">
        <v>66829</v>
      </c>
      <c r="X31" s="208">
        <v>66829</v>
      </c>
      <c r="Y31" s="211">
        <v>1</v>
      </c>
      <c r="Z31" s="206">
        <v>66829</v>
      </c>
      <c r="AA31" s="207">
        <v>66829</v>
      </c>
      <c r="AE31" s="190"/>
    </row>
    <row r="32" spans="1:31" x14ac:dyDescent="0.3">
      <c r="A32" s="778"/>
      <c r="B32" s="250">
        <v>630</v>
      </c>
      <c r="C32" s="83" t="s">
        <v>139</v>
      </c>
      <c r="D32" s="265"/>
      <c r="E32" s="265">
        <v>16597</v>
      </c>
      <c r="F32" s="265">
        <v>21078</v>
      </c>
      <c r="G32" s="265">
        <v>23021</v>
      </c>
      <c r="H32" s="265">
        <v>22152</v>
      </c>
      <c r="I32" s="83">
        <v>19565</v>
      </c>
      <c r="J32" s="84">
        <v>22824</v>
      </c>
      <c r="K32" s="84">
        <v>25787</v>
      </c>
      <c r="L32" s="173">
        <v>22014.74</v>
      </c>
      <c r="M32" s="173">
        <v>22171.17</v>
      </c>
      <c r="N32" s="37">
        <v>20256.810000000001</v>
      </c>
      <c r="O32" s="36">
        <v>29552.34</v>
      </c>
      <c r="P32" s="36">
        <v>36953.129999999997</v>
      </c>
      <c r="Q32" s="36">
        <v>23590.739999999998</v>
      </c>
      <c r="R32" s="36">
        <v>39993.599999999999</v>
      </c>
      <c r="S32" s="36">
        <v>25182.800000000003</v>
      </c>
      <c r="T32" s="36">
        <v>25717.759999999998</v>
      </c>
      <c r="U32" s="36">
        <v>43323.229999999996</v>
      </c>
      <c r="V32" s="36">
        <v>27000</v>
      </c>
      <c r="W32" s="37">
        <v>27000</v>
      </c>
      <c r="X32" s="208">
        <v>27000</v>
      </c>
      <c r="Y32" s="211">
        <v>1</v>
      </c>
      <c r="Z32" s="206">
        <v>27000</v>
      </c>
      <c r="AA32" s="207">
        <v>27000</v>
      </c>
    </row>
    <row r="33" spans="1:27" x14ac:dyDescent="0.3">
      <c r="A33" s="778"/>
      <c r="B33" s="205">
        <v>640</v>
      </c>
      <c r="C33" s="83" t="s">
        <v>140</v>
      </c>
      <c r="D33" s="265"/>
      <c r="E33" s="265"/>
      <c r="F33" s="265"/>
      <c r="G33" s="265"/>
      <c r="H33" s="265"/>
      <c r="I33" s="83"/>
      <c r="J33" s="84"/>
      <c r="K33" s="84"/>
      <c r="L33" s="36"/>
      <c r="M33" s="36"/>
      <c r="N33" s="37"/>
      <c r="O33" s="36"/>
      <c r="P33" s="36"/>
      <c r="Q33" s="36"/>
      <c r="R33" s="36"/>
      <c r="S33" s="36"/>
      <c r="T33" s="36">
        <v>637.6</v>
      </c>
      <c r="U33" s="36">
        <v>6125.6</v>
      </c>
      <c r="V33" s="36"/>
      <c r="W33" s="37">
        <v>7000</v>
      </c>
      <c r="X33" s="208">
        <v>7000</v>
      </c>
      <c r="Y33" s="211">
        <v>1</v>
      </c>
      <c r="Z33" s="206"/>
      <c r="AA33" s="239"/>
    </row>
    <row r="34" spans="1:27" ht="15" thickBot="1" x14ac:dyDescent="0.35">
      <c r="A34" s="779"/>
      <c r="B34" s="266">
        <v>650</v>
      </c>
      <c r="C34" s="129" t="s">
        <v>106</v>
      </c>
      <c r="D34" s="257"/>
      <c r="E34" s="257"/>
      <c r="F34" s="257"/>
      <c r="G34" s="257"/>
      <c r="H34" s="257"/>
      <c r="I34" s="246"/>
      <c r="J34" s="246"/>
      <c r="K34" s="267"/>
      <c r="L34" s="126">
        <v>161.80000000000001</v>
      </c>
      <c r="M34" s="126">
        <v>164.71</v>
      </c>
      <c r="N34" s="127">
        <v>382.35</v>
      </c>
      <c r="O34" s="126">
        <v>2710.03</v>
      </c>
      <c r="P34" s="126">
        <v>100</v>
      </c>
      <c r="Q34" s="126">
        <v>27364.91</v>
      </c>
      <c r="R34" s="126">
        <v>382.76</v>
      </c>
      <c r="S34" s="126">
        <v>66970.539999999994</v>
      </c>
      <c r="T34" s="126">
        <v>71500.66</v>
      </c>
      <c r="U34" s="126">
        <v>58226.73</v>
      </c>
      <c r="V34" s="126">
        <v>134960</v>
      </c>
      <c r="W34" s="127">
        <v>134960</v>
      </c>
      <c r="X34" s="247">
        <v>134960</v>
      </c>
      <c r="Y34" s="258">
        <v>1</v>
      </c>
      <c r="Z34" s="259">
        <v>134960</v>
      </c>
      <c r="AA34" s="239">
        <v>134960</v>
      </c>
    </row>
    <row r="35" spans="1:27" ht="15" thickBot="1" x14ac:dyDescent="0.35">
      <c r="A35" s="219" t="s">
        <v>159</v>
      </c>
      <c r="B35" s="803" t="s">
        <v>160</v>
      </c>
      <c r="C35" s="776"/>
      <c r="D35" s="253">
        <v>1328</v>
      </c>
      <c r="E35" s="253">
        <v>332</v>
      </c>
      <c r="F35" s="253">
        <v>797</v>
      </c>
      <c r="G35" s="253">
        <v>3524</v>
      </c>
      <c r="H35" s="253">
        <v>112</v>
      </c>
      <c r="I35" s="120">
        <v>600</v>
      </c>
      <c r="J35" s="120">
        <v>1028</v>
      </c>
      <c r="K35" s="120">
        <v>1230</v>
      </c>
      <c r="L35" s="121">
        <v>600</v>
      </c>
      <c r="M35" s="121">
        <v>1048.67</v>
      </c>
      <c r="N35" s="221">
        <v>1510.99</v>
      </c>
      <c r="O35" s="222">
        <v>1870</v>
      </c>
      <c r="P35" s="222">
        <v>2000</v>
      </c>
      <c r="Q35" s="222">
        <v>2240.37</v>
      </c>
      <c r="R35" s="222">
        <v>2288.38</v>
      </c>
      <c r="S35" s="222">
        <v>2459.98</v>
      </c>
      <c r="T35" s="222">
        <v>2000</v>
      </c>
      <c r="U35" s="222">
        <v>2749.47</v>
      </c>
      <c r="V35" s="222">
        <v>2000</v>
      </c>
      <c r="W35" s="221">
        <v>2000</v>
      </c>
      <c r="X35" s="221">
        <v>2000</v>
      </c>
      <c r="Y35" s="71">
        <v>1</v>
      </c>
      <c r="Z35" s="248">
        <v>2000</v>
      </c>
      <c r="AA35" s="16">
        <v>2000</v>
      </c>
    </row>
    <row r="36" spans="1:27" ht="15" thickBot="1" x14ac:dyDescent="0.35">
      <c r="A36" s="261"/>
      <c r="B36" s="268"/>
      <c r="C36" s="269" t="s">
        <v>161</v>
      </c>
      <c r="D36" s="270">
        <v>1328</v>
      </c>
      <c r="E36" s="270">
        <v>332</v>
      </c>
      <c r="F36" s="270">
        <v>797</v>
      </c>
      <c r="G36" s="270">
        <v>3524</v>
      </c>
      <c r="H36" s="270">
        <v>112</v>
      </c>
      <c r="I36" s="271">
        <v>600</v>
      </c>
      <c r="J36" s="271">
        <v>1028</v>
      </c>
      <c r="K36" s="146">
        <v>1230</v>
      </c>
      <c r="L36" s="272">
        <v>600</v>
      </c>
      <c r="M36" s="272">
        <v>1048.67</v>
      </c>
      <c r="N36" s="22">
        <v>1510.99</v>
      </c>
      <c r="O36" s="21">
        <v>1870</v>
      </c>
      <c r="P36" s="21">
        <v>2000</v>
      </c>
      <c r="Q36" s="21">
        <v>2240.37</v>
      </c>
      <c r="R36" s="21">
        <v>2288.38</v>
      </c>
      <c r="S36" s="21">
        <v>2459.98</v>
      </c>
      <c r="T36" s="21">
        <v>2000</v>
      </c>
      <c r="U36" s="21">
        <v>2749.47</v>
      </c>
      <c r="V36" s="21">
        <v>2000</v>
      </c>
      <c r="W36" s="22">
        <v>2000</v>
      </c>
      <c r="X36" s="273">
        <v>2000</v>
      </c>
      <c r="Y36" s="223">
        <v>1</v>
      </c>
      <c r="Z36" s="263">
        <v>2000</v>
      </c>
      <c r="AA36" s="24">
        <v>2000</v>
      </c>
    </row>
    <row r="37" spans="1:27" ht="15" thickBot="1" x14ac:dyDescent="0.35">
      <c r="A37" s="274" t="s">
        <v>162</v>
      </c>
      <c r="B37" s="803" t="s">
        <v>163</v>
      </c>
      <c r="C37" s="776"/>
      <c r="D37" s="220">
        <v>64894</v>
      </c>
      <c r="E37" s="220">
        <v>59384</v>
      </c>
      <c r="F37" s="220">
        <v>62471</v>
      </c>
      <c r="G37" s="220">
        <v>47851</v>
      </c>
      <c r="H37" s="50">
        <v>43042</v>
      </c>
      <c r="I37" s="50">
        <v>42993</v>
      </c>
      <c r="J37" s="50">
        <v>45897</v>
      </c>
      <c r="K37" s="50">
        <v>45604</v>
      </c>
      <c r="L37" s="51">
        <v>70768.37</v>
      </c>
      <c r="M37" s="51">
        <v>57765.42</v>
      </c>
      <c r="N37" s="275">
        <v>67218.58</v>
      </c>
      <c r="O37" s="276">
        <v>62580.25</v>
      </c>
      <c r="P37" s="276">
        <v>56923.06</v>
      </c>
      <c r="Q37" s="276">
        <v>61855.359999999993</v>
      </c>
      <c r="R37" s="276">
        <v>79092.639999999999</v>
      </c>
      <c r="S37" s="276">
        <v>88456.510000000009</v>
      </c>
      <c r="T37" s="276">
        <v>62049.599999999999</v>
      </c>
      <c r="U37" s="276">
        <v>74438.38</v>
      </c>
      <c r="V37" s="276">
        <v>66908</v>
      </c>
      <c r="W37" s="275">
        <v>72508</v>
      </c>
      <c r="X37" s="275">
        <v>72062</v>
      </c>
      <c r="Y37" s="71">
        <v>0.99384895459811329</v>
      </c>
      <c r="Z37" s="248">
        <v>72062</v>
      </c>
      <c r="AA37" s="16">
        <v>72062</v>
      </c>
    </row>
    <row r="38" spans="1:27" x14ac:dyDescent="0.3">
      <c r="A38" s="777"/>
      <c r="B38" s="249">
        <v>610</v>
      </c>
      <c r="C38" s="81" t="s">
        <v>137</v>
      </c>
      <c r="D38" s="264"/>
      <c r="E38" s="264"/>
      <c r="F38" s="264"/>
      <c r="G38" s="264"/>
      <c r="H38" s="264">
        <v>19662</v>
      </c>
      <c r="I38" s="81">
        <v>20165</v>
      </c>
      <c r="J38" s="82">
        <v>21683</v>
      </c>
      <c r="K38" s="82">
        <v>23558</v>
      </c>
      <c r="L38" s="28">
        <v>34957.480000000003</v>
      </c>
      <c r="M38" s="28">
        <v>28518.63</v>
      </c>
      <c r="N38" s="29">
        <v>34041.99</v>
      </c>
      <c r="O38" s="28">
        <v>33212</v>
      </c>
      <c r="P38" s="28">
        <v>33912.11</v>
      </c>
      <c r="Q38" s="28">
        <v>39048.269999999997</v>
      </c>
      <c r="R38" s="28">
        <v>51259.94</v>
      </c>
      <c r="S38" s="28">
        <v>53526.83</v>
      </c>
      <c r="T38" s="28">
        <v>34695.980000000003</v>
      </c>
      <c r="U38" s="28">
        <v>40351.22</v>
      </c>
      <c r="V38" s="28">
        <v>39948</v>
      </c>
      <c r="W38" s="29">
        <v>41448</v>
      </c>
      <c r="X38" s="201">
        <v>41545</v>
      </c>
      <c r="Y38" s="281">
        <v>1.0023402817988805</v>
      </c>
      <c r="Z38" s="282">
        <v>41545</v>
      </c>
      <c r="AA38" s="283">
        <v>41545</v>
      </c>
    </row>
    <row r="39" spans="1:27" x14ac:dyDescent="0.3">
      <c r="A39" s="778"/>
      <c r="B39" s="250">
        <v>620</v>
      </c>
      <c r="C39" s="83" t="s">
        <v>138</v>
      </c>
      <c r="D39" s="265"/>
      <c r="E39" s="265"/>
      <c r="F39" s="265"/>
      <c r="G39" s="265"/>
      <c r="H39" s="265">
        <v>6810</v>
      </c>
      <c r="I39" s="83">
        <v>7285</v>
      </c>
      <c r="J39" s="84">
        <v>7713</v>
      </c>
      <c r="K39" s="84">
        <v>8188</v>
      </c>
      <c r="L39" s="36">
        <v>13167.56</v>
      </c>
      <c r="M39" s="36">
        <v>9242.2099999999991</v>
      </c>
      <c r="N39" s="37">
        <v>11670.69</v>
      </c>
      <c r="O39" s="36">
        <v>11626.24</v>
      </c>
      <c r="P39" s="36">
        <v>11789.54</v>
      </c>
      <c r="Q39" s="36">
        <v>13624.06</v>
      </c>
      <c r="R39" s="36">
        <v>17577.689999999999</v>
      </c>
      <c r="S39" s="36">
        <v>17891.14</v>
      </c>
      <c r="T39" s="36">
        <v>11686.92</v>
      </c>
      <c r="U39" s="36">
        <v>13989.53</v>
      </c>
      <c r="V39" s="36">
        <v>13962</v>
      </c>
      <c r="W39" s="37">
        <v>15062</v>
      </c>
      <c r="X39" s="208">
        <v>14519</v>
      </c>
      <c r="Y39" s="211">
        <v>0.96394901075554373</v>
      </c>
      <c r="Z39" s="206">
        <v>14519</v>
      </c>
      <c r="AA39" s="207">
        <v>14519</v>
      </c>
    </row>
    <row r="40" spans="1:27" x14ac:dyDescent="0.3">
      <c r="A40" s="778"/>
      <c r="B40" s="250">
        <v>630</v>
      </c>
      <c r="C40" s="83" t="s">
        <v>139</v>
      </c>
      <c r="D40" s="265"/>
      <c r="E40" s="265"/>
      <c r="F40" s="265"/>
      <c r="G40" s="265"/>
      <c r="H40" s="265">
        <v>16570</v>
      </c>
      <c r="I40" s="83">
        <v>15543</v>
      </c>
      <c r="J40" s="84">
        <v>16501</v>
      </c>
      <c r="K40" s="84">
        <v>13727</v>
      </c>
      <c r="L40" s="36">
        <v>20379.169999999998</v>
      </c>
      <c r="M40" s="36">
        <v>19888.419999999998</v>
      </c>
      <c r="N40" s="37">
        <v>21248.55</v>
      </c>
      <c r="O40" s="36">
        <v>16832.53</v>
      </c>
      <c r="P40" s="36">
        <v>11149.41</v>
      </c>
      <c r="Q40" s="36">
        <v>8952.9599999999991</v>
      </c>
      <c r="R40" s="36">
        <v>10087.280000000001</v>
      </c>
      <c r="S40" s="36">
        <v>16926.13</v>
      </c>
      <c r="T40" s="36">
        <v>15284.81</v>
      </c>
      <c r="U40" s="36">
        <v>17235.75</v>
      </c>
      <c r="V40" s="36">
        <v>12998</v>
      </c>
      <c r="W40" s="37">
        <v>12998</v>
      </c>
      <c r="X40" s="208">
        <v>12998</v>
      </c>
      <c r="Y40" s="211">
        <v>1</v>
      </c>
      <c r="Z40" s="206">
        <v>12998</v>
      </c>
      <c r="AA40" s="207">
        <v>12998</v>
      </c>
    </row>
    <row r="41" spans="1:27" ht="15" thickBot="1" x14ac:dyDescent="0.35">
      <c r="A41" s="779"/>
      <c r="B41" s="381">
        <v>640</v>
      </c>
      <c r="C41" s="304"/>
      <c r="D41" s="305"/>
      <c r="E41" s="305"/>
      <c r="F41" s="305"/>
      <c r="G41" s="305"/>
      <c r="H41" s="305"/>
      <c r="I41" s="271"/>
      <c r="J41" s="107"/>
      <c r="K41" s="107">
        <v>131</v>
      </c>
      <c r="L41" s="134">
        <v>2264.16</v>
      </c>
      <c r="M41" s="134">
        <v>116.16</v>
      </c>
      <c r="N41" s="135">
        <v>257.35000000000002</v>
      </c>
      <c r="O41" s="134">
        <v>909.48</v>
      </c>
      <c r="P41" s="134">
        <v>72</v>
      </c>
      <c r="Q41" s="134">
        <v>230.07</v>
      </c>
      <c r="R41" s="134">
        <v>167.73</v>
      </c>
      <c r="S41" s="134">
        <v>112.41</v>
      </c>
      <c r="T41" s="134">
        <v>381.89</v>
      </c>
      <c r="U41" s="134">
        <v>2861.88</v>
      </c>
      <c r="V41" s="134"/>
      <c r="W41" s="135">
        <v>3000</v>
      </c>
      <c r="X41" s="215">
        <v>3000</v>
      </c>
      <c r="Y41" s="292">
        <v>1</v>
      </c>
      <c r="Z41" s="293">
        <v>3000</v>
      </c>
      <c r="AA41" s="294">
        <v>3000</v>
      </c>
    </row>
    <row r="42" spans="1:27" ht="15" thickBot="1" x14ac:dyDescent="0.35">
      <c r="A42" s="219" t="s">
        <v>164</v>
      </c>
      <c r="B42" s="803" t="s">
        <v>165</v>
      </c>
      <c r="C42" s="776"/>
      <c r="D42" s="253">
        <v>0</v>
      </c>
      <c r="E42" s="253">
        <v>0</v>
      </c>
      <c r="F42" s="253">
        <v>0</v>
      </c>
      <c r="G42" s="253">
        <v>66</v>
      </c>
      <c r="H42" s="253">
        <v>175</v>
      </c>
      <c r="I42" s="120">
        <v>269</v>
      </c>
      <c r="J42" s="120">
        <v>182</v>
      </c>
      <c r="K42" s="120">
        <v>104</v>
      </c>
      <c r="L42" s="121">
        <v>169.4</v>
      </c>
      <c r="M42" s="121">
        <v>87.6</v>
      </c>
      <c r="N42" s="221">
        <v>40.1</v>
      </c>
      <c r="O42" s="221">
        <v>0</v>
      </c>
      <c r="P42" s="221">
        <v>69.25</v>
      </c>
      <c r="Q42" s="222">
        <v>440.25</v>
      </c>
      <c r="R42" s="222">
        <v>53</v>
      </c>
      <c r="S42" s="222">
        <v>150</v>
      </c>
      <c r="T42" s="222">
        <v>583.1</v>
      </c>
      <c r="U42" s="222">
        <v>643</v>
      </c>
      <c r="V42" s="222">
        <v>200</v>
      </c>
      <c r="W42" s="221">
        <v>200</v>
      </c>
      <c r="X42" s="221">
        <v>200</v>
      </c>
      <c r="Y42" s="223">
        <v>1</v>
      </c>
      <c r="Z42" s="248">
        <v>200</v>
      </c>
      <c r="AA42" s="16">
        <v>200</v>
      </c>
    </row>
    <row r="43" spans="1:27" ht="15" thickBot="1" x14ac:dyDescent="0.35">
      <c r="A43" s="278"/>
      <c r="B43" s="279">
        <v>640</v>
      </c>
      <c r="C43" s="246" t="s">
        <v>166</v>
      </c>
      <c r="D43" s="257"/>
      <c r="E43" s="257"/>
      <c r="F43" s="257"/>
      <c r="G43" s="257">
        <v>66</v>
      </c>
      <c r="H43" s="257">
        <v>175</v>
      </c>
      <c r="I43" s="246">
        <v>269</v>
      </c>
      <c r="J43" s="246">
        <v>182</v>
      </c>
      <c r="K43" s="246">
        <v>104</v>
      </c>
      <c r="L43" s="280">
        <v>169.4</v>
      </c>
      <c r="M43" s="272">
        <v>87.6</v>
      </c>
      <c r="N43" s="22">
        <v>40.1</v>
      </c>
      <c r="O43" s="22"/>
      <c r="P43" s="22">
        <v>69.25</v>
      </c>
      <c r="Q43" s="21">
        <v>440.25</v>
      </c>
      <c r="R43" s="21">
        <v>53</v>
      </c>
      <c r="S43" s="21">
        <v>150</v>
      </c>
      <c r="T43" s="21">
        <v>583.1</v>
      </c>
      <c r="U43" s="21">
        <v>643</v>
      </c>
      <c r="V43" s="21">
        <v>200</v>
      </c>
      <c r="W43" s="22">
        <v>200</v>
      </c>
      <c r="X43" s="273">
        <v>200</v>
      </c>
      <c r="Y43" s="223">
        <v>1</v>
      </c>
      <c r="Z43" s="263">
        <v>200</v>
      </c>
      <c r="AA43" s="24">
        <v>200</v>
      </c>
    </row>
    <row r="44" spans="1:27" ht="15" thickBot="1" x14ac:dyDescent="0.35">
      <c r="A44" s="219" t="s">
        <v>167</v>
      </c>
      <c r="B44" s="803" t="s">
        <v>168</v>
      </c>
      <c r="C44" s="776"/>
      <c r="D44" s="220">
        <v>29310</v>
      </c>
      <c r="E44" s="220">
        <v>30173</v>
      </c>
      <c r="F44" s="220">
        <v>33061</v>
      </c>
      <c r="G44" s="220">
        <v>31215</v>
      </c>
      <c r="H44" s="50">
        <v>30188</v>
      </c>
      <c r="I44" s="50">
        <v>30251</v>
      </c>
      <c r="J44" s="50">
        <v>29902</v>
      </c>
      <c r="K44" s="50">
        <v>27922</v>
      </c>
      <c r="L44" s="50">
        <v>26736.059999999998</v>
      </c>
      <c r="M44" s="51">
        <v>31580.040000000005</v>
      </c>
      <c r="N44" s="275">
        <v>36470.850000000006</v>
      </c>
      <c r="O44" s="276">
        <v>54203.55</v>
      </c>
      <c r="P44" s="276">
        <v>87006.54</v>
      </c>
      <c r="Q44" s="276">
        <v>79163.91</v>
      </c>
      <c r="R44" s="276">
        <v>44376.84</v>
      </c>
      <c r="S44" s="276">
        <v>104096.26</v>
      </c>
      <c r="T44" s="276">
        <v>48272.28</v>
      </c>
      <c r="U44" s="276">
        <v>58972.62</v>
      </c>
      <c r="V44" s="276">
        <v>47234</v>
      </c>
      <c r="W44" s="275">
        <v>61234</v>
      </c>
      <c r="X44" s="275">
        <v>61800</v>
      </c>
      <c r="Y44" s="71">
        <v>1.0092432308848025</v>
      </c>
      <c r="Z44" s="248">
        <v>2800</v>
      </c>
      <c r="AA44" s="16">
        <v>2800</v>
      </c>
    </row>
    <row r="45" spans="1:27" x14ac:dyDescent="0.3">
      <c r="A45" s="777"/>
      <c r="B45" s="200">
        <v>610</v>
      </c>
      <c r="C45" s="81" t="s">
        <v>137</v>
      </c>
      <c r="D45" s="264"/>
      <c r="E45" s="264">
        <v>17128</v>
      </c>
      <c r="F45" s="264">
        <v>19186</v>
      </c>
      <c r="G45" s="264">
        <v>18647</v>
      </c>
      <c r="H45" s="264">
        <v>19330</v>
      </c>
      <c r="I45" s="81">
        <v>19430</v>
      </c>
      <c r="J45" s="82">
        <v>19249</v>
      </c>
      <c r="K45" s="82">
        <v>18860</v>
      </c>
      <c r="L45" s="172">
        <v>17749.95</v>
      </c>
      <c r="M45" s="172">
        <v>21482.58</v>
      </c>
      <c r="N45" s="29">
        <v>23137.49</v>
      </c>
      <c r="O45" s="28">
        <v>24187.48</v>
      </c>
      <c r="P45" s="28">
        <v>31091.66</v>
      </c>
      <c r="Q45" s="28">
        <v>33641.449999999997</v>
      </c>
      <c r="R45" s="28">
        <v>32681.3</v>
      </c>
      <c r="S45" s="28">
        <v>23174.11</v>
      </c>
      <c r="T45" s="28">
        <v>32790.61</v>
      </c>
      <c r="U45" s="28">
        <v>40183.69</v>
      </c>
      <c r="V45" s="28">
        <v>32790</v>
      </c>
      <c r="W45" s="29">
        <v>42790</v>
      </c>
      <c r="X45" s="201">
        <v>42800</v>
      </c>
      <c r="Y45" s="281">
        <v>1.0002336994624912</v>
      </c>
      <c r="Z45" s="282">
        <v>0</v>
      </c>
      <c r="AA45" s="283">
        <v>0</v>
      </c>
    </row>
    <row r="46" spans="1:27" x14ac:dyDescent="0.3">
      <c r="A46" s="778"/>
      <c r="B46" s="205">
        <v>620</v>
      </c>
      <c r="C46" s="83" t="s">
        <v>138</v>
      </c>
      <c r="D46" s="265"/>
      <c r="E46" s="265">
        <v>6174</v>
      </c>
      <c r="F46" s="265">
        <v>6440</v>
      </c>
      <c r="G46" s="265">
        <v>6250</v>
      </c>
      <c r="H46" s="265">
        <v>6780</v>
      </c>
      <c r="I46" s="83">
        <v>6793</v>
      </c>
      <c r="J46" s="84">
        <v>6741</v>
      </c>
      <c r="K46" s="84">
        <v>6528</v>
      </c>
      <c r="L46" s="173">
        <v>6227.83</v>
      </c>
      <c r="M46" s="173">
        <v>7544.26</v>
      </c>
      <c r="N46" s="37">
        <v>8118.17</v>
      </c>
      <c r="O46" s="36">
        <v>8499.7000000000007</v>
      </c>
      <c r="P46" s="36">
        <v>10918.71</v>
      </c>
      <c r="Q46" s="36">
        <v>11858.77</v>
      </c>
      <c r="R46" s="36">
        <v>11044.98</v>
      </c>
      <c r="S46" s="36">
        <v>7938.05</v>
      </c>
      <c r="T46" s="36">
        <v>11644.26</v>
      </c>
      <c r="U46" s="36">
        <v>14202.99</v>
      </c>
      <c r="V46" s="36">
        <v>11644</v>
      </c>
      <c r="W46" s="37">
        <v>15644</v>
      </c>
      <c r="X46" s="208">
        <v>16200</v>
      </c>
      <c r="Y46" s="211">
        <v>1.0355407824085912</v>
      </c>
      <c r="Z46" s="206">
        <v>0</v>
      </c>
      <c r="AA46" s="207">
        <v>0</v>
      </c>
    </row>
    <row r="47" spans="1:27" ht="15" thickBot="1" x14ac:dyDescent="0.35">
      <c r="A47" s="778"/>
      <c r="B47" s="205">
        <v>630</v>
      </c>
      <c r="C47" s="83" t="s">
        <v>139</v>
      </c>
      <c r="D47" s="265"/>
      <c r="E47" s="265">
        <v>6871</v>
      </c>
      <c r="F47" s="265">
        <v>7435</v>
      </c>
      <c r="G47" s="265">
        <v>6318</v>
      </c>
      <c r="H47" s="265">
        <v>4078</v>
      </c>
      <c r="I47" s="83">
        <v>4028</v>
      </c>
      <c r="J47" s="84">
        <v>3912</v>
      </c>
      <c r="K47" s="84">
        <v>2534</v>
      </c>
      <c r="L47" s="173">
        <v>2758.28</v>
      </c>
      <c r="M47" s="173">
        <v>2553.1999999999998</v>
      </c>
      <c r="N47" s="37">
        <v>5215.1899999999996</v>
      </c>
      <c r="O47" s="36">
        <v>7214.1500000000005</v>
      </c>
      <c r="P47" s="36">
        <v>3273.6100000000006</v>
      </c>
      <c r="Q47" s="36">
        <v>2843.350000000004</v>
      </c>
      <c r="R47" s="36">
        <v>650.55999999999995</v>
      </c>
      <c r="S47" s="36">
        <v>1161.9700000000012</v>
      </c>
      <c r="T47" s="36">
        <v>3837.41</v>
      </c>
      <c r="U47" s="36">
        <v>4585.9399999999996</v>
      </c>
      <c r="V47" s="36">
        <v>2800</v>
      </c>
      <c r="W47" s="37">
        <v>2800</v>
      </c>
      <c r="X47" s="208">
        <v>2800</v>
      </c>
      <c r="Y47" s="211">
        <v>1</v>
      </c>
      <c r="Z47" s="206">
        <v>2800</v>
      </c>
      <c r="AA47" s="207">
        <v>2800</v>
      </c>
    </row>
    <row r="48" spans="1:27" ht="15" hidden="1" thickBot="1" x14ac:dyDescent="0.35">
      <c r="A48" s="778"/>
      <c r="B48" s="284">
        <v>630</v>
      </c>
      <c r="C48" s="86" t="s">
        <v>169</v>
      </c>
      <c r="D48" s="285"/>
      <c r="E48" s="285"/>
      <c r="F48" s="285"/>
      <c r="G48" s="285"/>
      <c r="H48" s="285"/>
      <c r="I48" s="86"/>
      <c r="J48" s="131"/>
      <c r="K48" s="131"/>
      <c r="L48" s="286"/>
      <c r="M48" s="286"/>
      <c r="N48" s="70"/>
      <c r="O48" s="69"/>
      <c r="P48" s="69"/>
      <c r="Q48" s="69">
        <v>8549.6</v>
      </c>
      <c r="R48" s="69"/>
      <c r="S48" s="69">
        <v>33668.230000000003</v>
      </c>
      <c r="T48" s="69"/>
      <c r="U48" s="69">
        <v>0</v>
      </c>
      <c r="V48" s="69">
        <v>0</v>
      </c>
      <c r="W48" s="70"/>
      <c r="X48" s="287">
        <v>0</v>
      </c>
      <c r="Y48" s="216">
        <v>0</v>
      </c>
      <c r="Z48" s="277"/>
      <c r="AA48" s="239"/>
    </row>
    <row r="49" spans="1:27" ht="15" hidden="1" thickBot="1" x14ac:dyDescent="0.35">
      <c r="A49" s="778"/>
      <c r="B49" s="284">
        <v>630</v>
      </c>
      <c r="C49" s="86" t="s">
        <v>170</v>
      </c>
      <c r="D49" s="285"/>
      <c r="E49" s="285"/>
      <c r="F49" s="285"/>
      <c r="G49" s="285"/>
      <c r="H49" s="285"/>
      <c r="I49" s="86"/>
      <c r="J49" s="131"/>
      <c r="K49" s="131"/>
      <c r="L49" s="286"/>
      <c r="M49" s="286"/>
      <c r="N49" s="70"/>
      <c r="O49" s="69"/>
      <c r="P49" s="69"/>
      <c r="Q49" s="69">
        <v>22270.739999999998</v>
      </c>
      <c r="R49" s="69"/>
      <c r="S49" s="69">
        <v>28535.95</v>
      </c>
      <c r="T49" s="69"/>
      <c r="U49" s="69">
        <v>0</v>
      </c>
      <c r="V49" s="69">
        <v>0</v>
      </c>
      <c r="W49" s="70"/>
      <c r="X49" s="287">
        <v>0</v>
      </c>
      <c r="Y49" s="216">
        <v>0</v>
      </c>
      <c r="Z49" s="277"/>
      <c r="AA49" s="239"/>
    </row>
    <row r="50" spans="1:27" ht="15" hidden="1" thickBot="1" x14ac:dyDescent="0.35">
      <c r="A50" s="779"/>
      <c r="B50" s="288">
        <v>630</v>
      </c>
      <c r="C50" s="85" t="s">
        <v>123</v>
      </c>
      <c r="D50" s="289"/>
      <c r="E50" s="289"/>
      <c r="F50" s="289"/>
      <c r="G50" s="289"/>
      <c r="H50" s="289"/>
      <c r="I50" s="85"/>
      <c r="J50" s="107"/>
      <c r="K50" s="107"/>
      <c r="L50" s="290"/>
      <c r="M50" s="290"/>
      <c r="N50" s="45"/>
      <c r="O50" s="44">
        <v>14302.22</v>
      </c>
      <c r="P50" s="44">
        <v>41722.559999999998</v>
      </c>
      <c r="Q50" s="44"/>
      <c r="R50" s="44"/>
      <c r="S50" s="44">
        <v>9617.9500000000007</v>
      </c>
      <c r="T50" s="44"/>
      <c r="U50" s="44">
        <v>0</v>
      </c>
      <c r="V50" s="44"/>
      <c r="W50" s="45"/>
      <c r="X50" s="291"/>
      <c r="Y50" s="292">
        <v>0</v>
      </c>
      <c r="Z50" s="293"/>
      <c r="AA50" s="294"/>
    </row>
    <row r="51" spans="1:27" ht="15" thickBot="1" x14ac:dyDescent="0.35">
      <c r="A51" s="219" t="s">
        <v>171</v>
      </c>
      <c r="B51" s="803" t="s">
        <v>172</v>
      </c>
      <c r="C51" s="776"/>
      <c r="D51" s="253">
        <v>13278</v>
      </c>
      <c r="E51" s="253">
        <v>366029</v>
      </c>
      <c r="F51" s="253">
        <v>277733</v>
      </c>
      <c r="G51" s="253">
        <v>398013</v>
      </c>
      <c r="H51" s="253">
        <v>368170</v>
      </c>
      <c r="I51" s="120">
        <v>294633</v>
      </c>
      <c r="J51" s="120">
        <v>216960</v>
      </c>
      <c r="K51" s="120">
        <v>236599</v>
      </c>
      <c r="L51" s="121">
        <v>216987.18</v>
      </c>
      <c r="M51" s="121">
        <v>226497.02000000002</v>
      </c>
      <c r="N51" s="221">
        <v>249510.29</v>
      </c>
      <c r="O51" s="222">
        <v>263692.45</v>
      </c>
      <c r="P51" s="222">
        <v>362393.4</v>
      </c>
      <c r="Q51" s="222">
        <v>432250.81000000006</v>
      </c>
      <c r="R51" s="222">
        <v>428213.62</v>
      </c>
      <c r="S51" s="222">
        <v>591802.98</v>
      </c>
      <c r="T51" s="222">
        <v>455466.76999999996</v>
      </c>
      <c r="U51" s="222">
        <v>500221.37</v>
      </c>
      <c r="V51" s="222">
        <v>567616</v>
      </c>
      <c r="W51" s="221">
        <v>560616</v>
      </c>
      <c r="X51" s="221">
        <v>569705</v>
      </c>
      <c r="Y51" s="71">
        <v>1.0162125233671533</v>
      </c>
      <c r="Z51" s="248">
        <v>510355</v>
      </c>
      <c r="AA51" s="16">
        <v>620355</v>
      </c>
    </row>
    <row r="52" spans="1:27" x14ac:dyDescent="0.3">
      <c r="A52" s="826"/>
      <c r="B52" s="295">
        <v>640</v>
      </c>
      <c r="C52" s="296" t="s">
        <v>173</v>
      </c>
      <c r="D52" s="297"/>
      <c r="E52" s="297"/>
      <c r="F52" s="297"/>
      <c r="G52" s="297"/>
      <c r="H52" s="297">
        <v>307476</v>
      </c>
      <c r="I52" s="298">
        <v>234550</v>
      </c>
      <c r="J52" s="82">
        <v>150070</v>
      </c>
      <c r="K52" s="82">
        <v>167336</v>
      </c>
      <c r="L52" s="28">
        <v>148104</v>
      </c>
      <c r="M52" s="228">
        <v>157211</v>
      </c>
      <c r="N52" s="27">
        <v>183945</v>
      </c>
      <c r="O52" s="228">
        <v>167281</v>
      </c>
      <c r="P52" s="228">
        <v>263000</v>
      </c>
      <c r="Q52" s="228">
        <v>334227.87</v>
      </c>
      <c r="R52" s="228">
        <v>336389.93</v>
      </c>
      <c r="S52" s="228">
        <v>506164.22</v>
      </c>
      <c r="T52" s="228">
        <v>328020.68</v>
      </c>
      <c r="U52" s="228">
        <v>353122.01</v>
      </c>
      <c r="V52" s="228">
        <v>412616</v>
      </c>
      <c r="W52" s="27">
        <v>400616</v>
      </c>
      <c r="X52" s="27">
        <v>414705</v>
      </c>
      <c r="Y52" s="202">
        <v>1.035168340755237</v>
      </c>
      <c r="Z52" s="203">
        <v>355355</v>
      </c>
      <c r="AA52" s="204">
        <v>465355</v>
      </c>
    </row>
    <row r="53" spans="1:27" x14ac:dyDescent="0.3">
      <c r="A53" s="827"/>
      <c r="B53" s="295">
        <v>640</v>
      </c>
      <c r="C53" s="299" t="s">
        <v>174</v>
      </c>
      <c r="D53" s="300"/>
      <c r="E53" s="300"/>
      <c r="F53" s="300"/>
      <c r="G53" s="300"/>
      <c r="H53" s="300"/>
      <c r="I53" s="301"/>
      <c r="J53" s="102"/>
      <c r="K53" s="102"/>
      <c r="L53" s="66"/>
      <c r="M53" s="302"/>
      <c r="N53" s="65"/>
      <c r="O53" s="302">
        <v>28183</v>
      </c>
      <c r="P53" s="302"/>
      <c r="Q53" s="302"/>
      <c r="R53" s="302">
        <v>5650.15</v>
      </c>
      <c r="S53" s="302"/>
      <c r="T53" s="302"/>
      <c r="U53" s="302"/>
      <c r="V53" s="302">
        <v>0</v>
      </c>
      <c r="W53" s="65">
        <v>0</v>
      </c>
      <c r="X53" s="303">
        <v>0</v>
      </c>
      <c r="Y53" s="202">
        <v>0</v>
      </c>
      <c r="Z53" s="203"/>
      <c r="AA53" s="204"/>
    </row>
    <row r="54" spans="1:27" x14ac:dyDescent="0.3">
      <c r="A54" s="827"/>
      <c r="B54" s="295">
        <v>630</v>
      </c>
      <c r="C54" s="299" t="s">
        <v>175</v>
      </c>
      <c r="D54" s="300"/>
      <c r="E54" s="300"/>
      <c r="F54" s="300"/>
      <c r="G54" s="300"/>
      <c r="H54" s="300">
        <v>9596</v>
      </c>
      <c r="I54" s="301">
        <v>3094</v>
      </c>
      <c r="J54" s="84">
        <v>2060</v>
      </c>
      <c r="K54" s="84">
        <v>1011</v>
      </c>
      <c r="L54" s="66">
        <v>1770</v>
      </c>
      <c r="M54" s="302">
        <v>1790</v>
      </c>
      <c r="N54" s="65">
        <v>1340</v>
      </c>
      <c r="O54" s="302">
        <v>3846.12</v>
      </c>
      <c r="P54" s="302">
        <v>1800</v>
      </c>
      <c r="Q54" s="302">
        <v>1980</v>
      </c>
      <c r="R54" s="302">
        <v>0</v>
      </c>
      <c r="S54" s="302"/>
      <c r="T54" s="302"/>
      <c r="U54" s="302"/>
      <c r="V54" s="302">
        <v>0</v>
      </c>
      <c r="W54" s="65">
        <v>5000</v>
      </c>
      <c r="X54" s="65">
        <v>0</v>
      </c>
      <c r="Y54" s="211">
        <v>0</v>
      </c>
      <c r="Z54" s="206">
        <v>0</v>
      </c>
      <c r="AA54" s="207">
        <v>0</v>
      </c>
    </row>
    <row r="55" spans="1:27" x14ac:dyDescent="0.3">
      <c r="A55" s="827"/>
      <c r="B55" s="295">
        <v>630</v>
      </c>
      <c r="C55" s="299" t="s">
        <v>176</v>
      </c>
      <c r="D55" s="300"/>
      <c r="E55" s="300"/>
      <c r="F55" s="300"/>
      <c r="G55" s="300"/>
      <c r="H55" s="300"/>
      <c r="I55" s="301"/>
      <c r="J55" s="84"/>
      <c r="K55" s="84"/>
      <c r="L55" s="66"/>
      <c r="M55" s="302"/>
      <c r="N55" s="65">
        <v>0</v>
      </c>
      <c r="O55" s="302"/>
      <c r="P55" s="302">
        <v>27926.51</v>
      </c>
      <c r="Q55" s="302">
        <v>25015.09</v>
      </c>
      <c r="R55" s="302">
        <v>16116.5</v>
      </c>
      <c r="S55" s="302">
        <v>16532.2</v>
      </c>
      <c r="T55" s="302">
        <v>26556.11</v>
      </c>
      <c r="U55" s="302">
        <v>27246.11</v>
      </c>
      <c r="V55" s="302">
        <v>30000</v>
      </c>
      <c r="W55" s="65">
        <v>30000</v>
      </c>
      <c r="X55" s="303">
        <v>30000</v>
      </c>
      <c r="Y55" s="211">
        <v>1</v>
      </c>
      <c r="Z55" s="206">
        <v>30000</v>
      </c>
      <c r="AA55" s="207">
        <v>30000</v>
      </c>
    </row>
    <row r="56" spans="1:27" ht="15" thickBot="1" x14ac:dyDescent="0.35">
      <c r="A56" s="828"/>
      <c r="B56" s="251">
        <v>640</v>
      </c>
      <c r="C56" s="304" t="s">
        <v>177</v>
      </c>
      <c r="D56" s="305"/>
      <c r="E56" s="305"/>
      <c r="F56" s="305"/>
      <c r="G56" s="305"/>
      <c r="H56" s="305">
        <v>49953</v>
      </c>
      <c r="I56" s="306">
        <v>56989</v>
      </c>
      <c r="J56" s="107">
        <v>64830</v>
      </c>
      <c r="K56" s="107">
        <v>68252</v>
      </c>
      <c r="L56" s="134">
        <v>67113.179999999993</v>
      </c>
      <c r="M56" s="147">
        <v>67496.02</v>
      </c>
      <c r="N56" s="148">
        <v>64225.29</v>
      </c>
      <c r="O56" s="147">
        <v>64382.33</v>
      </c>
      <c r="P56" s="147">
        <v>69666.89</v>
      </c>
      <c r="Q56" s="147">
        <v>71027.850000000006</v>
      </c>
      <c r="R56" s="147">
        <v>70057.039999999994</v>
      </c>
      <c r="S56" s="147">
        <v>69106.559999999998</v>
      </c>
      <c r="T56" s="147">
        <v>100889.98</v>
      </c>
      <c r="U56" s="147">
        <v>119853.25</v>
      </c>
      <c r="V56" s="147">
        <v>125000</v>
      </c>
      <c r="W56" s="148">
        <v>125000</v>
      </c>
      <c r="X56" s="307">
        <v>125000</v>
      </c>
      <c r="Y56" s="216">
        <v>1</v>
      </c>
      <c r="Z56" s="277">
        <v>125000</v>
      </c>
      <c r="AA56" s="239">
        <v>125000</v>
      </c>
    </row>
    <row r="57" spans="1:27" ht="15" thickBot="1" x14ac:dyDescent="0.35">
      <c r="A57" s="308" t="s">
        <v>178</v>
      </c>
      <c r="B57" s="831" t="s">
        <v>179</v>
      </c>
      <c r="C57" s="807"/>
      <c r="D57" s="309">
        <v>33426</v>
      </c>
      <c r="E57" s="309">
        <v>39800</v>
      </c>
      <c r="F57" s="309">
        <v>42953</v>
      </c>
      <c r="G57" s="309">
        <v>66506</v>
      </c>
      <c r="H57" s="309">
        <v>76065</v>
      </c>
      <c r="I57" s="139">
        <v>59613</v>
      </c>
      <c r="J57" s="139">
        <v>58168</v>
      </c>
      <c r="K57" s="139">
        <v>57293</v>
      </c>
      <c r="L57" s="139">
        <v>53359.31</v>
      </c>
      <c r="M57" s="140">
        <v>49261.270000000004</v>
      </c>
      <c r="N57" s="310">
        <v>69492.78</v>
      </c>
      <c r="O57" s="311">
        <v>86003.890000000014</v>
      </c>
      <c r="P57" s="311">
        <v>106730.37000000001</v>
      </c>
      <c r="Q57" s="311">
        <v>101186.41</v>
      </c>
      <c r="R57" s="311">
        <v>96374.92</v>
      </c>
      <c r="S57" s="311">
        <v>121874.13</v>
      </c>
      <c r="T57" s="311">
        <v>127099.95999999999</v>
      </c>
      <c r="U57" s="311">
        <v>141511.22</v>
      </c>
      <c r="V57" s="311">
        <v>45953</v>
      </c>
      <c r="W57" s="310">
        <v>56200</v>
      </c>
      <c r="X57" s="310">
        <v>74953</v>
      </c>
      <c r="Y57" s="71">
        <v>1.3336832740213522</v>
      </c>
      <c r="Z57" s="248">
        <v>61953</v>
      </c>
      <c r="AA57" s="16">
        <v>61953</v>
      </c>
    </row>
    <row r="58" spans="1:27" ht="15" thickBot="1" x14ac:dyDescent="0.35">
      <c r="A58" s="823"/>
      <c r="B58" s="829" t="s">
        <v>180</v>
      </c>
      <c r="C58" s="830"/>
      <c r="D58" s="312">
        <v>0</v>
      </c>
      <c r="E58" s="312">
        <v>13477</v>
      </c>
      <c r="F58" s="312">
        <v>15800</v>
      </c>
      <c r="G58" s="312">
        <v>26596</v>
      </c>
      <c r="H58" s="312">
        <v>25323</v>
      </c>
      <c r="I58" s="19">
        <v>25388</v>
      </c>
      <c r="J58" s="19">
        <v>23577</v>
      </c>
      <c r="K58" s="19">
        <v>25508</v>
      </c>
      <c r="L58" s="19">
        <v>26966.809999999998</v>
      </c>
      <c r="M58" s="313">
        <v>26493.65</v>
      </c>
      <c r="N58" s="273">
        <v>11116.460000000001</v>
      </c>
      <c r="O58" s="314">
        <v>18582.04</v>
      </c>
      <c r="P58" s="314">
        <v>14813.99</v>
      </c>
      <c r="Q58" s="314">
        <v>26680.239999999994</v>
      </c>
      <c r="R58" s="314">
        <v>30733.109999999997</v>
      </c>
      <c r="S58" s="314">
        <v>27824.831324799998</v>
      </c>
      <c r="T58" s="314">
        <v>24251.070000000003</v>
      </c>
      <c r="U58" s="314">
        <v>19728.82</v>
      </c>
      <c r="V58" s="314">
        <v>0</v>
      </c>
      <c r="W58" s="273"/>
      <c r="X58" s="273">
        <v>0</v>
      </c>
      <c r="Y58" s="71">
        <v>0</v>
      </c>
      <c r="Z58" s="263">
        <v>0</v>
      </c>
      <c r="AA58" s="24">
        <v>0</v>
      </c>
    </row>
    <row r="59" spans="1:27" x14ac:dyDescent="0.3">
      <c r="A59" s="824"/>
      <c r="B59" s="315">
        <v>610</v>
      </c>
      <c r="C59" s="64" t="s">
        <v>137</v>
      </c>
      <c r="D59" s="156"/>
      <c r="E59" s="156"/>
      <c r="F59" s="156"/>
      <c r="G59" s="156"/>
      <c r="H59" s="156">
        <v>16865</v>
      </c>
      <c r="I59" s="64">
        <v>17260</v>
      </c>
      <c r="J59" s="82">
        <v>15432</v>
      </c>
      <c r="K59" s="82">
        <v>15427</v>
      </c>
      <c r="L59" s="67">
        <v>14767.98</v>
      </c>
      <c r="M59" s="302">
        <v>15800.44</v>
      </c>
      <c r="N59" s="65">
        <v>9158.7800000000007</v>
      </c>
      <c r="O59" s="302">
        <v>10007.84</v>
      </c>
      <c r="P59" s="302">
        <v>10778.65</v>
      </c>
      <c r="Q59" s="302">
        <v>13605.65</v>
      </c>
      <c r="R59" s="302">
        <v>13497.82</v>
      </c>
      <c r="S59" s="302">
        <v>13380.38</v>
      </c>
      <c r="T59" s="302">
        <v>12986.24</v>
      </c>
      <c r="U59" s="302">
        <v>10570.39</v>
      </c>
      <c r="V59" s="302">
        <v>0</v>
      </c>
      <c r="W59" s="65"/>
      <c r="X59" s="316">
        <v>0</v>
      </c>
      <c r="Y59" s="202">
        <v>0</v>
      </c>
      <c r="Z59" s="203">
        <v>0</v>
      </c>
      <c r="AA59" s="204">
        <v>0</v>
      </c>
    </row>
    <row r="60" spans="1:27" x14ac:dyDescent="0.3">
      <c r="A60" s="824"/>
      <c r="B60" s="315">
        <v>620</v>
      </c>
      <c r="C60" s="64" t="s">
        <v>138</v>
      </c>
      <c r="D60" s="156"/>
      <c r="E60" s="156"/>
      <c r="F60" s="156"/>
      <c r="G60" s="156"/>
      <c r="H60" s="156">
        <v>6017</v>
      </c>
      <c r="I60" s="64">
        <v>6225</v>
      </c>
      <c r="J60" s="84">
        <v>5547</v>
      </c>
      <c r="K60" s="84">
        <v>5746</v>
      </c>
      <c r="L60" s="67">
        <v>5836.68</v>
      </c>
      <c r="M60" s="302">
        <v>5402.44</v>
      </c>
      <c r="N60" s="65">
        <v>1957.68</v>
      </c>
      <c r="O60" s="302">
        <v>3763.52</v>
      </c>
      <c r="P60" s="302">
        <v>4035.34</v>
      </c>
      <c r="Q60" s="302">
        <v>5883.76</v>
      </c>
      <c r="R60" s="302">
        <v>6228.87</v>
      </c>
      <c r="S60" s="302">
        <v>6884.72</v>
      </c>
      <c r="T60" s="302">
        <v>7355.7</v>
      </c>
      <c r="U60" s="302">
        <v>3358.43</v>
      </c>
      <c r="V60" s="302">
        <v>0</v>
      </c>
      <c r="W60" s="65"/>
      <c r="X60" s="316">
        <v>0</v>
      </c>
      <c r="Y60" s="211">
        <v>0</v>
      </c>
      <c r="Z60" s="206">
        <v>0</v>
      </c>
      <c r="AA60" s="207">
        <v>0</v>
      </c>
    </row>
    <row r="61" spans="1:27" ht="15" thickBot="1" x14ac:dyDescent="0.35">
      <c r="A61" s="824"/>
      <c r="B61" s="317">
        <v>630</v>
      </c>
      <c r="C61" s="145" t="s">
        <v>139</v>
      </c>
      <c r="D61" s="318"/>
      <c r="E61" s="318"/>
      <c r="F61" s="318"/>
      <c r="G61" s="318"/>
      <c r="H61" s="318">
        <v>2441</v>
      </c>
      <c r="I61" s="145">
        <v>1903</v>
      </c>
      <c r="J61" s="107">
        <v>2598</v>
      </c>
      <c r="K61" s="107">
        <v>4335</v>
      </c>
      <c r="L61" s="135">
        <v>6362.15</v>
      </c>
      <c r="M61" s="147">
        <v>5290.77</v>
      </c>
      <c r="N61" s="148"/>
      <c r="O61" s="147">
        <v>4810.68</v>
      </c>
      <c r="P61" s="147"/>
      <c r="Q61" s="147">
        <v>7190.8299999999945</v>
      </c>
      <c r="R61" s="147">
        <v>11006.419999999998</v>
      </c>
      <c r="S61" s="147">
        <v>7559.7313247999991</v>
      </c>
      <c r="T61" s="147">
        <v>3909.1300000000047</v>
      </c>
      <c r="U61" s="147">
        <v>5800</v>
      </c>
      <c r="V61" s="147">
        <v>0</v>
      </c>
      <c r="W61" s="148"/>
      <c r="X61" s="291">
        <v>0</v>
      </c>
      <c r="Y61" s="319">
        <v>0</v>
      </c>
      <c r="Z61" s="320">
        <v>0</v>
      </c>
      <c r="AA61" s="321">
        <v>0</v>
      </c>
    </row>
    <row r="62" spans="1:27" x14ac:dyDescent="0.3">
      <c r="A62" s="824"/>
      <c r="B62" s="315">
        <v>600</v>
      </c>
      <c r="C62" s="64" t="s">
        <v>181</v>
      </c>
      <c r="D62" s="156"/>
      <c r="E62" s="156"/>
      <c r="F62" s="156"/>
      <c r="G62" s="156"/>
      <c r="H62" s="156"/>
      <c r="I62" s="64">
        <v>9190</v>
      </c>
      <c r="J62" s="156">
        <v>6912</v>
      </c>
      <c r="K62" s="156">
        <v>9446</v>
      </c>
      <c r="L62" s="156">
        <v>4778.18</v>
      </c>
      <c r="M62" s="227">
        <v>8683.39</v>
      </c>
      <c r="N62" s="65">
        <v>34595.32</v>
      </c>
      <c r="O62" s="302">
        <v>40079.160000000003</v>
      </c>
      <c r="P62" s="302">
        <v>63662.49</v>
      </c>
      <c r="Q62" s="302">
        <v>16897.650000000001</v>
      </c>
      <c r="R62" s="302">
        <v>16500</v>
      </c>
      <c r="S62" s="302">
        <v>18403.2986752</v>
      </c>
      <c r="T62" s="302">
        <v>28872.63</v>
      </c>
      <c r="U62" s="302">
        <v>30429.99</v>
      </c>
      <c r="V62" s="302">
        <v>0</v>
      </c>
      <c r="W62" s="65">
        <v>560</v>
      </c>
      <c r="X62" s="316">
        <v>15000</v>
      </c>
      <c r="Y62" s="202">
        <v>26.785714285714285</v>
      </c>
      <c r="Z62" s="203">
        <v>15000</v>
      </c>
      <c r="AA62" s="204">
        <v>15000</v>
      </c>
    </row>
    <row r="63" spans="1:27" hidden="1" x14ac:dyDescent="0.3">
      <c r="A63" s="824"/>
      <c r="B63" s="315">
        <v>600</v>
      </c>
      <c r="C63" s="64" t="s">
        <v>182</v>
      </c>
      <c r="D63" s="156"/>
      <c r="E63" s="156"/>
      <c r="F63" s="156"/>
      <c r="G63" s="156"/>
      <c r="H63" s="156"/>
      <c r="I63" s="64">
        <v>2000</v>
      </c>
      <c r="J63" s="156"/>
      <c r="K63" s="156"/>
      <c r="L63" s="156"/>
      <c r="M63" s="322"/>
      <c r="N63" s="65">
        <v>0</v>
      </c>
      <c r="O63" s="302"/>
      <c r="P63" s="302"/>
      <c r="Q63" s="302">
        <v>21615.870000000003</v>
      </c>
      <c r="R63" s="302"/>
      <c r="S63" s="302"/>
      <c r="T63" s="302">
        <v>28498.269999999997</v>
      </c>
      <c r="U63" s="302">
        <v>24928.15</v>
      </c>
      <c r="V63" s="302"/>
      <c r="W63" s="65">
        <v>0</v>
      </c>
      <c r="X63" s="208"/>
      <c r="Y63" s="211">
        <v>0</v>
      </c>
      <c r="Z63" s="206"/>
      <c r="AA63" s="207"/>
    </row>
    <row r="64" spans="1:27" x14ac:dyDescent="0.3">
      <c r="A64" s="824"/>
      <c r="B64" s="315">
        <v>600</v>
      </c>
      <c r="C64" s="33" t="s">
        <v>183</v>
      </c>
      <c r="D64" s="34"/>
      <c r="E64" s="34"/>
      <c r="F64" s="34"/>
      <c r="G64" s="34"/>
      <c r="H64" s="34"/>
      <c r="I64" s="33">
        <v>10000</v>
      </c>
      <c r="J64" s="34">
        <v>1500</v>
      </c>
      <c r="K64" s="34">
        <v>370</v>
      </c>
      <c r="L64" s="34">
        <v>592.20000000000005</v>
      </c>
      <c r="M64" s="232">
        <v>1220</v>
      </c>
      <c r="N64" s="35">
        <v>0</v>
      </c>
      <c r="O64" s="158"/>
      <c r="P64" s="158"/>
      <c r="Q64" s="158">
        <v>4000</v>
      </c>
      <c r="R64" s="158">
        <v>4000</v>
      </c>
      <c r="S64" s="158"/>
      <c r="T64" s="158"/>
      <c r="U64" s="158">
        <v>10146.83</v>
      </c>
      <c r="V64" s="158">
        <v>1000</v>
      </c>
      <c r="W64" s="35">
        <v>650</v>
      </c>
      <c r="X64" s="208">
        <v>1000</v>
      </c>
      <c r="Y64" s="211">
        <v>1.5384615384615385</v>
      </c>
      <c r="Z64" s="206"/>
      <c r="AA64" s="207"/>
    </row>
    <row r="65" spans="1:27" x14ac:dyDescent="0.3">
      <c r="A65" s="824"/>
      <c r="B65" s="315">
        <v>600</v>
      </c>
      <c r="C65" s="33" t="s">
        <v>184</v>
      </c>
      <c r="D65" s="34"/>
      <c r="E65" s="34"/>
      <c r="F65" s="34"/>
      <c r="G65" s="34"/>
      <c r="H65" s="34"/>
      <c r="I65" s="33">
        <v>1871</v>
      </c>
      <c r="J65" s="34">
        <v>2416</v>
      </c>
      <c r="K65" s="34">
        <v>4274</v>
      </c>
      <c r="L65" s="34">
        <v>2000</v>
      </c>
      <c r="M65" s="232">
        <v>3500</v>
      </c>
      <c r="N65" s="35"/>
      <c r="O65" s="158">
        <v>3571.7</v>
      </c>
      <c r="P65" s="158"/>
      <c r="Q65" s="158">
        <v>3594</v>
      </c>
      <c r="R65" s="158">
        <v>6000</v>
      </c>
      <c r="S65" s="158">
        <v>4165.32</v>
      </c>
      <c r="T65" s="158">
        <v>4911.3</v>
      </c>
      <c r="U65" s="158">
        <v>15452.01</v>
      </c>
      <c r="V65" s="158">
        <v>4000</v>
      </c>
      <c r="W65" s="35">
        <v>6000</v>
      </c>
      <c r="X65" s="208">
        <v>13000</v>
      </c>
      <c r="Y65" s="211">
        <v>2.1666666666666665</v>
      </c>
      <c r="Z65" s="206">
        <v>1000</v>
      </c>
      <c r="AA65" s="207">
        <v>1000</v>
      </c>
    </row>
    <row r="66" spans="1:27" x14ac:dyDescent="0.3">
      <c r="A66" s="824"/>
      <c r="B66" s="315">
        <v>600</v>
      </c>
      <c r="C66" s="33" t="s">
        <v>185</v>
      </c>
      <c r="D66" s="34"/>
      <c r="E66" s="34"/>
      <c r="F66" s="34"/>
      <c r="G66" s="34"/>
      <c r="H66" s="34"/>
      <c r="I66" s="33">
        <v>3240</v>
      </c>
      <c r="J66" s="34">
        <v>832</v>
      </c>
      <c r="K66" s="34">
        <v>1493</v>
      </c>
      <c r="L66" s="34">
        <v>1232</v>
      </c>
      <c r="M66" s="232">
        <v>1000</v>
      </c>
      <c r="N66" s="35"/>
      <c r="O66" s="158"/>
      <c r="P66" s="158"/>
      <c r="Q66" s="158"/>
      <c r="R66" s="158"/>
      <c r="S66" s="158"/>
      <c r="T66" s="158"/>
      <c r="U66" s="158"/>
      <c r="V66" s="158">
        <v>1000</v>
      </c>
      <c r="W66" s="35">
        <v>0</v>
      </c>
      <c r="X66" s="208"/>
      <c r="Y66" s="211">
        <v>0</v>
      </c>
      <c r="Z66" s="206"/>
      <c r="AA66" s="207"/>
    </row>
    <row r="67" spans="1:27" ht="15" thickBot="1" x14ac:dyDescent="0.35">
      <c r="A67" s="824"/>
      <c r="B67" s="315">
        <v>600</v>
      </c>
      <c r="C67" s="33" t="s">
        <v>186</v>
      </c>
      <c r="D67" s="34"/>
      <c r="E67" s="34"/>
      <c r="F67" s="34"/>
      <c r="G67" s="34"/>
      <c r="H67" s="34"/>
      <c r="I67" s="33">
        <v>7924</v>
      </c>
      <c r="J67" s="34">
        <v>11969</v>
      </c>
      <c r="K67" s="34">
        <v>11202</v>
      </c>
      <c r="L67" s="34">
        <v>15790.12</v>
      </c>
      <c r="M67" s="232">
        <v>6364.23</v>
      </c>
      <c r="N67" s="35">
        <v>23781</v>
      </c>
      <c r="O67" s="158">
        <v>23770.99</v>
      </c>
      <c r="P67" s="158">
        <v>28253.89</v>
      </c>
      <c r="Q67" s="158">
        <v>28398.65</v>
      </c>
      <c r="R67" s="158">
        <v>39141.81</v>
      </c>
      <c r="S67" s="158">
        <v>46536.68</v>
      </c>
      <c r="T67" s="158">
        <v>40391.339999999997</v>
      </c>
      <c r="U67" s="158">
        <v>40825.42</v>
      </c>
      <c r="V67" s="158">
        <v>39953</v>
      </c>
      <c r="W67" s="35">
        <v>48990</v>
      </c>
      <c r="X67" s="37">
        <v>45953</v>
      </c>
      <c r="Y67" s="211">
        <v>0.93800775668503777</v>
      </c>
      <c r="Z67" s="206">
        <v>45953</v>
      </c>
      <c r="AA67" s="207">
        <v>45953</v>
      </c>
    </row>
    <row r="68" spans="1:27" ht="15" hidden="1" thickBot="1" x14ac:dyDescent="0.35">
      <c r="A68" s="824"/>
      <c r="B68" s="315">
        <v>600</v>
      </c>
      <c r="C68" s="33" t="s">
        <v>187</v>
      </c>
      <c r="D68" s="34"/>
      <c r="E68" s="34"/>
      <c r="F68" s="34"/>
      <c r="G68" s="34"/>
      <c r="H68" s="34"/>
      <c r="I68" s="33"/>
      <c r="J68" s="34">
        <v>4512</v>
      </c>
      <c r="K68" s="34">
        <v>5000</v>
      </c>
      <c r="L68" s="34"/>
      <c r="M68" s="323"/>
      <c r="N68" s="68">
        <v>0</v>
      </c>
      <c r="O68" s="236"/>
      <c r="P68" s="236"/>
      <c r="Q68" s="236"/>
      <c r="R68" s="236"/>
      <c r="S68" s="236">
        <v>24944</v>
      </c>
      <c r="T68" s="236"/>
      <c r="U68" s="236"/>
      <c r="V68" s="236"/>
      <c r="W68" s="68"/>
      <c r="X68" s="324"/>
      <c r="Y68" s="211">
        <v>0</v>
      </c>
      <c r="Z68" s="325"/>
      <c r="AA68" s="326"/>
    </row>
    <row r="69" spans="1:27" ht="15" hidden="1" thickBot="1" x14ac:dyDescent="0.35">
      <c r="A69" s="824"/>
      <c r="B69" s="315">
        <v>600</v>
      </c>
      <c r="C69" s="327" t="s">
        <v>188</v>
      </c>
      <c r="D69" s="34"/>
      <c r="E69" s="34"/>
      <c r="F69" s="34"/>
      <c r="G69" s="34"/>
      <c r="H69" s="34"/>
      <c r="I69" s="33"/>
      <c r="J69" s="34">
        <v>6450</v>
      </c>
      <c r="K69" s="156"/>
      <c r="L69" s="34"/>
      <c r="M69" s="34"/>
      <c r="N69" s="35">
        <v>0</v>
      </c>
      <c r="O69" s="158"/>
      <c r="P69" s="158"/>
      <c r="Q69" s="158"/>
      <c r="R69" s="158"/>
      <c r="S69" s="158"/>
      <c r="T69" s="158">
        <v>175.35000000000002</v>
      </c>
      <c r="U69" s="158"/>
      <c r="V69" s="158"/>
      <c r="W69" s="35"/>
      <c r="X69" s="324"/>
      <c r="Y69" s="211">
        <v>0</v>
      </c>
      <c r="Z69" s="325"/>
      <c r="AA69" s="326"/>
    </row>
    <row r="70" spans="1:27" ht="15" hidden="1" thickBot="1" x14ac:dyDescent="0.35">
      <c r="A70" s="825"/>
      <c r="B70" s="328">
        <v>600</v>
      </c>
      <c r="C70" s="85" t="s">
        <v>189</v>
      </c>
      <c r="D70" s="267"/>
      <c r="E70" s="267"/>
      <c r="F70" s="267"/>
      <c r="G70" s="267"/>
      <c r="H70" s="267"/>
      <c r="I70" s="246"/>
      <c r="J70" s="246"/>
      <c r="K70" s="329"/>
      <c r="L70" s="329">
        <v>2000</v>
      </c>
      <c r="M70" s="42">
        <v>2000</v>
      </c>
      <c r="N70" s="43">
        <v>0</v>
      </c>
      <c r="O70" s="161"/>
      <c r="P70" s="161"/>
      <c r="Q70" s="161"/>
      <c r="R70" s="161"/>
      <c r="S70" s="161"/>
      <c r="T70" s="161"/>
      <c r="U70" s="161"/>
      <c r="V70" s="161"/>
      <c r="W70" s="43"/>
      <c r="X70" s="330"/>
      <c r="Y70" s="216">
        <v>0</v>
      </c>
      <c r="Z70" s="217"/>
      <c r="AA70" s="218"/>
    </row>
    <row r="71" spans="1:27" ht="15" thickBot="1" x14ac:dyDescent="0.35">
      <c r="A71" s="219" t="s">
        <v>190</v>
      </c>
      <c r="B71" s="803" t="s">
        <v>191</v>
      </c>
      <c r="C71" s="776"/>
      <c r="D71" s="220">
        <v>16132</v>
      </c>
      <c r="E71" s="220">
        <v>16995</v>
      </c>
      <c r="F71" s="220">
        <v>21045</v>
      </c>
      <c r="G71" s="220">
        <v>23225</v>
      </c>
      <c r="H71" s="220">
        <v>22830</v>
      </c>
      <c r="I71" s="331">
        <v>22296</v>
      </c>
      <c r="J71" s="331">
        <v>33352</v>
      </c>
      <c r="K71" s="120">
        <v>37492</v>
      </c>
      <c r="L71" s="121">
        <v>38137.74</v>
      </c>
      <c r="M71" s="123">
        <v>48253.93</v>
      </c>
      <c r="N71" s="221">
        <v>65222.28</v>
      </c>
      <c r="O71" s="222">
        <v>78515.91</v>
      </c>
      <c r="P71" s="222">
        <v>87575.21</v>
      </c>
      <c r="Q71" s="222">
        <v>113415.88</v>
      </c>
      <c r="R71" s="222">
        <v>125799.64</v>
      </c>
      <c r="S71" s="222">
        <v>125799.64</v>
      </c>
      <c r="T71" s="222">
        <v>114544.14000000001</v>
      </c>
      <c r="U71" s="222">
        <v>120914.95999999999</v>
      </c>
      <c r="V71" s="222">
        <v>96717</v>
      </c>
      <c r="W71" s="221">
        <v>129517</v>
      </c>
      <c r="X71" s="221">
        <v>117218</v>
      </c>
      <c r="Y71" s="71">
        <v>0.90503949288510388</v>
      </c>
      <c r="Z71" s="248">
        <v>117218</v>
      </c>
      <c r="AA71" s="16">
        <v>117218</v>
      </c>
    </row>
    <row r="72" spans="1:27" x14ac:dyDescent="0.3">
      <c r="A72" s="823"/>
      <c r="B72" s="332">
        <v>610</v>
      </c>
      <c r="C72" s="333" t="s">
        <v>137</v>
      </c>
      <c r="D72" s="226"/>
      <c r="E72" s="226"/>
      <c r="F72" s="226"/>
      <c r="G72" s="226"/>
      <c r="H72" s="226"/>
      <c r="I72" s="25"/>
      <c r="J72" s="25"/>
      <c r="K72" s="26"/>
      <c r="L72" s="26"/>
      <c r="M72" s="65"/>
      <c r="N72" s="303">
        <v>65222.28</v>
      </c>
      <c r="O72" s="334">
        <v>54948.07</v>
      </c>
      <c r="P72" s="334">
        <v>60328.94</v>
      </c>
      <c r="Q72" s="334">
        <v>81894.320000000007</v>
      </c>
      <c r="R72" s="334">
        <v>91086.76</v>
      </c>
      <c r="S72" s="334">
        <v>91086.76</v>
      </c>
      <c r="T72" s="334">
        <v>82754.91</v>
      </c>
      <c r="U72" s="334">
        <v>86730.06</v>
      </c>
      <c r="V72" s="334">
        <v>65741</v>
      </c>
      <c r="W72" s="303">
        <v>88941</v>
      </c>
      <c r="X72" s="303">
        <v>80933</v>
      </c>
      <c r="Y72" s="202">
        <v>0.90996278431769373</v>
      </c>
      <c r="Z72" s="203">
        <v>117218</v>
      </c>
      <c r="AA72" s="204">
        <v>117218</v>
      </c>
    </row>
    <row r="73" spans="1:27" x14ac:dyDescent="0.3">
      <c r="A73" s="824"/>
      <c r="B73" s="335">
        <v>620</v>
      </c>
      <c r="C73" s="336" t="s">
        <v>138</v>
      </c>
      <c r="D73" s="231"/>
      <c r="E73" s="231"/>
      <c r="F73" s="231"/>
      <c r="G73" s="231"/>
      <c r="H73" s="231"/>
      <c r="I73" s="33"/>
      <c r="J73" s="33"/>
      <c r="K73" s="34"/>
      <c r="L73" s="34"/>
      <c r="M73" s="35"/>
      <c r="N73" s="337"/>
      <c r="O73" s="338">
        <v>17076.54</v>
      </c>
      <c r="P73" s="338">
        <v>18947.38</v>
      </c>
      <c r="Q73" s="338">
        <v>24987.200000000001</v>
      </c>
      <c r="R73" s="338">
        <v>27480.49</v>
      </c>
      <c r="S73" s="338">
        <v>27480.49</v>
      </c>
      <c r="T73" s="338">
        <v>25414.02</v>
      </c>
      <c r="U73" s="338">
        <v>26803.200000000001</v>
      </c>
      <c r="V73" s="338">
        <v>22976</v>
      </c>
      <c r="W73" s="337">
        <v>27076</v>
      </c>
      <c r="X73" s="337">
        <v>28285</v>
      </c>
      <c r="Y73" s="211">
        <v>1.0446520904121732</v>
      </c>
      <c r="Z73" s="206"/>
      <c r="AA73" s="207"/>
    </row>
    <row r="74" spans="1:27" x14ac:dyDescent="0.3">
      <c r="A74" s="824"/>
      <c r="B74" s="205">
        <v>630</v>
      </c>
      <c r="C74" s="242" t="s">
        <v>139</v>
      </c>
      <c r="D74" s="265"/>
      <c r="E74" s="265"/>
      <c r="F74" s="265"/>
      <c r="G74" s="265"/>
      <c r="H74" s="265"/>
      <c r="I74" s="83"/>
      <c r="J74" s="83"/>
      <c r="K74" s="84"/>
      <c r="L74" s="84"/>
      <c r="M74" s="37"/>
      <c r="N74" s="208"/>
      <c r="O74" s="339">
        <v>6491.2999999999993</v>
      </c>
      <c r="P74" s="339">
        <v>8298.89</v>
      </c>
      <c r="Q74" s="339">
        <v>6534.36</v>
      </c>
      <c r="R74" s="339">
        <v>7232.3899999999994</v>
      </c>
      <c r="S74" s="339">
        <v>7232.3899999999994</v>
      </c>
      <c r="T74" s="339">
        <v>5512.68</v>
      </c>
      <c r="U74" s="339">
        <v>1161.6600000000001</v>
      </c>
      <c r="V74" s="339">
        <v>8000</v>
      </c>
      <c r="W74" s="208">
        <v>8000</v>
      </c>
      <c r="X74" s="208">
        <v>8000</v>
      </c>
      <c r="Y74" s="211">
        <v>1</v>
      </c>
      <c r="Z74" s="206"/>
      <c r="AA74" s="207"/>
    </row>
    <row r="75" spans="1:27" ht="15" thickBot="1" x14ac:dyDescent="0.35">
      <c r="A75" s="825"/>
      <c r="B75" s="244">
        <v>640</v>
      </c>
      <c r="C75" s="304" t="s">
        <v>140</v>
      </c>
      <c r="D75" s="305"/>
      <c r="E75" s="305"/>
      <c r="F75" s="305"/>
      <c r="G75" s="305"/>
      <c r="H75" s="270"/>
      <c r="I75" s="271"/>
      <c r="J75" s="271"/>
      <c r="K75" s="214"/>
      <c r="L75" s="214"/>
      <c r="M75" s="127"/>
      <c r="N75" s="247"/>
      <c r="O75" s="340"/>
      <c r="P75" s="340"/>
      <c r="Q75" s="340"/>
      <c r="R75" s="340"/>
      <c r="S75" s="340"/>
      <c r="T75" s="340">
        <v>862.53</v>
      </c>
      <c r="U75" s="340">
        <v>6220.04</v>
      </c>
      <c r="V75" s="340"/>
      <c r="W75" s="247">
        <v>5500</v>
      </c>
      <c r="X75" s="247"/>
      <c r="Y75" s="258">
        <v>0</v>
      </c>
      <c r="Z75" s="259"/>
      <c r="AA75" s="260"/>
    </row>
    <row r="76" spans="1:27" ht="15" thickBot="1" x14ac:dyDescent="0.35">
      <c r="A76" s="308" t="s">
        <v>192</v>
      </c>
      <c r="B76" s="832" t="s">
        <v>193</v>
      </c>
      <c r="C76" s="833"/>
      <c r="D76" s="309">
        <v>1016763</v>
      </c>
      <c r="E76" s="309">
        <v>271062</v>
      </c>
      <c r="F76" s="309">
        <v>471453</v>
      </c>
      <c r="G76" s="309">
        <v>456862</v>
      </c>
      <c r="H76" s="139">
        <v>440003</v>
      </c>
      <c r="I76" s="139">
        <v>428961</v>
      </c>
      <c r="J76" s="139">
        <v>454364</v>
      </c>
      <c r="K76" s="139">
        <v>445324</v>
      </c>
      <c r="L76" s="140">
        <v>440667.17</v>
      </c>
      <c r="M76" s="121">
        <v>406831.45</v>
      </c>
      <c r="N76" s="221">
        <v>398077.16</v>
      </c>
      <c r="O76" s="222">
        <v>411260.17</v>
      </c>
      <c r="P76" s="222">
        <v>607295.49</v>
      </c>
      <c r="Q76" s="222">
        <v>519637.36</v>
      </c>
      <c r="R76" s="222">
        <v>553503.07000000007</v>
      </c>
      <c r="S76" s="222">
        <v>553503.07000000007</v>
      </c>
      <c r="T76" s="222">
        <v>652346.17000000004</v>
      </c>
      <c r="U76" s="222">
        <v>715914.60000000009</v>
      </c>
      <c r="V76" s="222">
        <v>717392</v>
      </c>
      <c r="W76" s="221">
        <v>707892</v>
      </c>
      <c r="X76" s="221">
        <v>731261</v>
      </c>
      <c r="Y76" s="71">
        <v>1.0330120978906387</v>
      </c>
      <c r="Z76" s="248">
        <v>760392</v>
      </c>
      <c r="AA76" s="16">
        <v>830392</v>
      </c>
    </row>
    <row r="77" spans="1:27" x14ac:dyDescent="0.3">
      <c r="A77" s="826"/>
      <c r="B77" s="225">
        <v>630</v>
      </c>
      <c r="C77" s="341" t="s">
        <v>194</v>
      </c>
      <c r="D77" s="342"/>
      <c r="E77" s="342"/>
      <c r="F77" s="342"/>
      <c r="G77" s="342"/>
      <c r="H77" s="297">
        <v>4585</v>
      </c>
      <c r="I77" s="343">
        <v>1644</v>
      </c>
      <c r="J77" s="341"/>
      <c r="K77" s="26"/>
      <c r="L77" s="227"/>
      <c r="M77" s="302"/>
      <c r="N77" s="65"/>
      <c r="O77" s="302"/>
      <c r="P77" s="302">
        <v>21699.02</v>
      </c>
      <c r="Q77" s="302"/>
      <c r="R77" s="302">
        <v>0</v>
      </c>
      <c r="S77" s="302">
        <v>0</v>
      </c>
      <c r="T77" s="302"/>
      <c r="U77" s="302"/>
      <c r="V77" s="302"/>
      <c r="W77" s="65">
        <v>0</v>
      </c>
      <c r="X77" s="303"/>
      <c r="Y77" s="202">
        <v>0</v>
      </c>
      <c r="Z77" s="344"/>
      <c r="AA77" s="345"/>
    </row>
    <row r="78" spans="1:27" x14ac:dyDescent="0.3">
      <c r="A78" s="827"/>
      <c r="B78" s="346" t="s">
        <v>195</v>
      </c>
      <c r="C78" s="347" t="s">
        <v>196</v>
      </c>
      <c r="D78" s="348"/>
      <c r="E78" s="348"/>
      <c r="F78" s="348"/>
      <c r="G78" s="348"/>
      <c r="H78" s="243">
        <v>7659</v>
      </c>
      <c r="I78" s="349">
        <v>5301</v>
      </c>
      <c r="J78" s="243">
        <v>3974</v>
      </c>
      <c r="K78" s="350">
        <v>3974</v>
      </c>
      <c r="L78" s="351">
        <v>3974.17</v>
      </c>
      <c r="M78" s="158">
        <v>4974.0200000000004</v>
      </c>
      <c r="N78" s="35">
        <v>3974.17</v>
      </c>
      <c r="O78" s="158">
        <v>3974.17</v>
      </c>
      <c r="P78" s="158">
        <v>3974.17</v>
      </c>
      <c r="Q78" s="158">
        <v>3974.17</v>
      </c>
      <c r="R78" s="158">
        <v>3974.17</v>
      </c>
      <c r="S78" s="158">
        <v>3974.17</v>
      </c>
      <c r="T78" s="158">
        <v>3974.17</v>
      </c>
      <c r="U78" s="158">
        <v>3974.17</v>
      </c>
      <c r="V78" s="158">
        <v>4000</v>
      </c>
      <c r="W78" s="35">
        <v>4000</v>
      </c>
      <c r="X78" s="337">
        <v>4000</v>
      </c>
      <c r="Y78" s="211">
        <v>1</v>
      </c>
      <c r="Z78" s="206">
        <v>4000</v>
      </c>
      <c r="AA78" s="207">
        <v>4000</v>
      </c>
    </row>
    <row r="79" spans="1:27" x14ac:dyDescent="0.3">
      <c r="A79" s="827"/>
      <c r="B79" s="346" t="s">
        <v>195</v>
      </c>
      <c r="C79" s="347" t="s">
        <v>197</v>
      </c>
      <c r="D79" s="352"/>
      <c r="E79" s="352"/>
      <c r="F79" s="352"/>
      <c r="G79" s="352"/>
      <c r="H79" s="353"/>
      <c r="I79" s="354"/>
      <c r="J79" s="353"/>
      <c r="K79" s="355"/>
      <c r="L79" s="356"/>
      <c r="M79" s="236"/>
      <c r="N79" s="68"/>
      <c r="O79" s="236">
        <v>49000</v>
      </c>
      <c r="P79" s="236">
        <v>97445.88</v>
      </c>
      <c r="Q79" s="236"/>
      <c r="R79" s="236"/>
      <c r="S79" s="236"/>
      <c r="T79" s="236"/>
      <c r="U79" s="236"/>
      <c r="V79" s="236">
        <v>0</v>
      </c>
      <c r="W79" s="68">
        <v>0</v>
      </c>
      <c r="X79" s="238">
        <v>0</v>
      </c>
      <c r="Y79" s="211">
        <v>0</v>
      </c>
      <c r="Z79" s="277">
        <v>0</v>
      </c>
      <c r="AA79" s="239">
        <v>0</v>
      </c>
    </row>
    <row r="80" spans="1:27" ht="15" thickBot="1" x14ac:dyDescent="0.35">
      <c r="A80" s="828"/>
      <c r="B80" s="233">
        <v>640</v>
      </c>
      <c r="C80" s="357" t="s">
        <v>194</v>
      </c>
      <c r="D80" s="107"/>
      <c r="E80" s="107"/>
      <c r="F80" s="107"/>
      <c r="G80" s="107"/>
      <c r="H80" s="289">
        <v>427759</v>
      </c>
      <c r="I80" s="358">
        <v>422016</v>
      </c>
      <c r="J80" s="289">
        <v>450390</v>
      </c>
      <c r="K80" s="359">
        <v>441350</v>
      </c>
      <c r="L80" s="360">
        <v>436693</v>
      </c>
      <c r="M80" s="161">
        <v>401857.43</v>
      </c>
      <c r="N80" s="43">
        <v>394102.99</v>
      </c>
      <c r="O80" s="161">
        <v>358286</v>
      </c>
      <c r="P80" s="161">
        <v>484176.42</v>
      </c>
      <c r="Q80" s="161">
        <v>515663.19</v>
      </c>
      <c r="R80" s="161">
        <v>549528.9</v>
      </c>
      <c r="S80" s="161">
        <v>549528.9</v>
      </c>
      <c r="T80" s="161">
        <v>648372</v>
      </c>
      <c r="U80" s="161">
        <v>711940.43</v>
      </c>
      <c r="V80" s="161">
        <v>713392</v>
      </c>
      <c r="W80" s="43">
        <v>703892</v>
      </c>
      <c r="X80" s="361">
        <v>727261</v>
      </c>
      <c r="Y80" s="216">
        <v>1.0331996954078182</v>
      </c>
      <c r="Z80" s="277">
        <v>756392</v>
      </c>
      <c r="AA80" s="239">
        <v>826392</v>
      </c>
    </row>
    <row r="81" spans="1:27" ht="15" thickBot="1" x14ac:dyDescent="0.35">
      <c r="A81" s="362" t="s">
        <v>198</v>
      </c>
      <c r="B81" s="834" t="s">
        <v>199</v>
      </c>
      <c r="C81" s="835"/>
      <c r="D81" s="363"/>
      <c r="E81" s="363"/>
      <c r="F81" s="363"/>
      <c r="G81" s="363"/>
      <c r="H81" s="363"/>
      <c r="I81" s="364">
        <v>0</v>
      </c>
      <c r="J81" s="364">
        <v>0</v>
      </c>
      <c r="K81" s="365">
        <v>0</v>
      </c>
      <c r="L81" s="366"/>
      <c r="M81" s="365">
        <v>0</v>
      </c>
      <c r="N81" s="367"/>
      <c r="O81" s="367"/>
      <c r="P81" s="367"/>
      <c r="Q81" s="368"/>
      <c r="R81" s="368"/>
      <c r="S81" s="368"/>
      <c r="T81" s="368"/>
      <c r="U81" s="368"/>
      <c r="V81" s="368">
        <v>0</v>
      </c>
      <c r="W81" s="367"/>
      <c r="X81" s="369">
        <v>0</v>
      </c>
      <c r="Y81" s="223">
        <v>0</v>
      </c>
      <c r="Z81" s="370"/>
      <c r="AA81" s="371"/>
    </row>
    <row r="82" spans="1:27" ht="15" thickBot="1" x14ac:dyDescent="0.35">
      <c r="A82" s="372"/>
      <c r="B82" s="317">
        <v>630</v>
      </c>
      <c r="C82" s="373" t="s">
        <v>196</v>
      </c>
      <c r="D82" s="374"/>
      <c r="E82" s="374"/>
      <c r="F82" s="374"/>
      <c r="G82" s="374"/>
      <c r="H82" s="374"/>
      <c r="I82" s="375" t="s">
        <v>200</v>
      </c>
      <c r="J82" s="375" t="s">
        <v>200</v>
      </c>
      <c r="K82" s="318"/>
      <c r="L82" s="147"/>
      <c r="M82" s="148"/>
      <c r="N82" s="148"/>
      <c r="O82" s="148"/>
      <c r="P82" s="148"/>
      <c r="Q82" s="147"/>
      <c r="R82" s="147"/>
      <c r="S82" s="147"/>
      <c r="T82" s="147"/>
      <c r="U82" s="147"/>
      <c r="V82" s="147"/>
      <c r="W82" s="148"/>
      <c r="X82" s="307"/>
      <c r="Y82" s="258">
        <v>0</v>
      </c>
      <c r="Z82" s="376"/>
      <c r="AA82" s="377"/>
    </row>
    <row r="83" spans="1:27" ht="15" thickBot="1" x14ac:dyDescent="0.35">
      <c r="A83" s="308" t="s">
        <v>201</v>
      </c>
      <c r="B83" s="832" t="s">
        <v>202</v>
      </c>
      <c r="C83" s="833"/>
      <c r="D83" s="309">
        <v>11817</v>
      </c>
      <c r="E83" s="309">
        <v>11784</v>
      </c>
      <c r="F83" s="309">
        <v>12315</v>
      </c>
      <c r="G83" s="309">
        <v>20259</v>
      </c>
      <c r="H83" s="139">
        <v>14522</v>
      </c>
      <c r="I83" s="139">
        <v>159820</v>
      </c>
      <c r="J83" s="139">
        <v>64721</v>
      </c>
      <c r="K83" s="139">
        <v>10450</v>
      </c>
      <c r="L83" s="140">
        <v>10682.39</v>
      </c>
      <c r="M83" s="140">
        <v>9819.23</v>
      </c>
      <c r="N83" s="310">
        <v>9873.75</v>
      </c>
      <c r="O83" s="311">
        <v>11427.249999999998</v>
      </c>
      <c r="P83" s="311">
        <v>14386.410000000002</v>
      </c>
      <c r="Q83" s="311">
        <v>17575.48</v>
      </c>
      <c r="R83" s="311">
        <v>17824.14</v>
      </c>
      <c r="S83" s="311">
        <v>17824.14</v>
      </c>
      <c r="T83" s="311">
        <v>79332.61</v>
      </c>
      <c r="U83" s="311">
        <v>20496.760000000002</v>
      </c>
      <c r="V83" s="311">
        <v>22425</v>
      </c>
      <c r="W83" s="310">
        <v>22425</v>
      </c>
      <c r="X83" s="310">
        <v>22425</v>
      </c>
      <c r="Y83" s="71">
        <v>1</v>
      </c>
      <c r="Z83" s="248">
        <v>22425</v>
      </c>
      <c r="AA83" s="16">
        <v>22425</v>
      </c>
    </row>
    <row r="84" spans="1:27" x14ac:dyDescent="0.3">
      <c r="A84" s="823"/>
      <c r="B84" s="249">
        <v>610</v>
      </c>
      <c r="C84" s="81" t="s">
        <v>137</v>
      </c>
      <c r="D84" s="264"/>
      <c r="E84" s="264">
        <v>7435</v>
      </c>
      <c r="F84" s="264">
        <v>7170</v>
      </c>
      <c r="G84" s="264">
        <v>13170</v>
      </c>
      <c r="H84" s="264">
        <v>9057</v>
      </c>
      <c r="I84" s="81">
        <v>7158</v>
      </c>
      <c r="J84" s="82">
        <v>7062</v>
      </c>
      <c r="K84" s="82">
        <v>6902</v>
      </c>
      <c r="L84" s="172">
        <v>7013.99</v>
      </c>
      <c r="M84" s="172">
        <v>6670.5</v>
      </c>
      <c r="N84" s="29">
        <v>6756.74</v>
      </c>
      <c r="O84" s="28">
        <v>6231.04</v>
      </c>
      <c r="P84" s="28">
        <v>9222.5300000000007</v>
      </c>
      <c r="Q84" s="28">
        <v>10920.12</v>
      </c>
      <c r="R84" s="28">
        <v>12288.18</v>
      </c>
      <c r="S84" s="28">
        <v>12288.18</v>
      </c>
      <c r="T84" s="28">
        <v>12073.77</v>
      </c>
      <c r="U84" s="28">
        <v>14305.76</v>
      </c>
      <c r="V84" s="28">
        <v>15876</v>
      </c>
      <c r="W84" s="29">
        <v>15876</v>
      </c>
      <c r="X84" s="201">
        <v>15876</v>
      </c>
      <c r="Y84" s="281">
        <v>1</v>
      </c>
      <c r="Z84" s="282">
        <v>15876</v>
      </c>
      <c r="AA84" s="283">
        <v>15876</v>
      </c>
    </row>
    <row r="85" spans="1:27" x14ac:dyDescent="0.3">
      <c r="A85" s="824"/>
      <c r="B85" s="250">
        <v>620</v>
      </c>
      <c r="C85" s="83" t="s">
        <v>138</v>
      </c>
      <c r="D85" s="265"/>
      <c r="E85" s="265">
        <v>2722</v>
      </c>
      <c r="F85" s="265">
        <v>2589</v>
      </c>
      <c r="G85" s="265">
        <v>4447</v>
      </c>
      <c r="H85" s="265">
        <v>3981</v>
      </c>
      <c r="I85" s="83">
        <v>2874</v>
      </c>
      <c r="J85" s="84">
        <v>2706</v>
      </c>
      <c r="K85" s="84">
        <v>2594</v>
      </c>
      <c r="L85" s="173">
        <v>2904.51</v>
      </c>
      <c r="M85" s="173">
        <v>2212.12</v>
      </c>
      <c r="N85" s="37">
        <v>2382.5100000000002</v>
      </c>
      <c r="O85" s="36">
        <v>2182.2399999999998</v>
      </c>
      <c r="P85" s="36">
        <v>3409.77</v>
      </c>
      <c r="Q85" s="36">
        <v>4028.34</v>
      </c>
      <c r="R85" s="36">
        <v>4494.99</v>
      </c>
      <c r="S85" s="36">
        <v>4494.99</v>
      </c>
      <c r="T85" s="36">
        <v>4416.82</v>
      </c>
      <c r="U85" s="36">
        <v>5241.0600000000004</v>
      </c>
      <c r="V85" s="36">
        <v>5549</v>
      </c>
      <c r="W85" s="37">
        <v>5549</v>
      </c>
      <c r="X85" s="208">
        <v>5549</v>
      </c>
      <c r="Y85" s="211">
        <v>1</v>
      </c>
      <c r="Z85" s="206">
        <v>5549</v>
      </c>
      <c r="AA85" s="207">
        <v>5549</v>
      </c>
    </row>
    <row r="86" spans="1:27" x14ac:dyDescent="0.3">
      <c r="A86" s="824"/>
      <c r="B86" s="250">
        <v>630</v>
      </c>
      <c r="C86" s="83" t="s">
        <v>139</v>
      </c>
      <c r="D86" s="265"/>
      <c r="E86" s="265">
        <v>1627</v>
      </c>
      <c r="F86" s="265">
        <v>2556</v>
      </c>
      <c r="G86" s="265">
        <v>2642</v>
      </c>
      <c r="H86" s="265">
        <v>1484</v>
      </c>
      <c r="I86" s="83">
        <v>1204</v>
      </c>
      <c r="J86" s="84">
        <v>1574</v>
      </c>
      <c r="K86" s="84">
        <v>954</v>
      </c>
      <c r="L86" s="173">
        <v>763.89</v>
      </c>
      <c r="M86" s="173">
        <v>936.61</v>
      </c>
      <c r="N86" s="37">
        <v>734.5</v>
      </c>
      <c r="O86" s="36">
        <v>3013.97</v>
      </c>
      <c r="P86" s="36">
        <v>1754.11</v>
      </c>
      <c r="Q86" s="36">
        <v>2627.02</v>
      </c>
      <c r="R86" s="36">
        <v>1040.97</v>
      </c>
      <c r="S86" s="36">
        <v>1040.97</v>
      </c>
      <c r="T86" s="36">
        <v>722.08000000000175</v>
      </c>
      <c r="U86" s="36">
        <v>242.74</v>
      </c>
      <c r="V86" s="36">
        <v>1000</v>
      </c>
      <c r="W86" s="37">
        <v>1000</v>
      </c>
      <c r="X86" s="208">
        <v>1000</v>
      </c>
      <c r="Y86" s="211">
        <v>1</v>
      </c>
      <c r="Z86" s="206">
        <v>1000</v>
      </c>
      <c r="AA86" s="207">
        <v>1000</v>
      </c>
    </row>
    <row r="87" spans="1:27" x14ac:dyDescent="0.3">
      <c r="A87" s="824"/>
      <c r="B87" s="378"/>
      <c r="C87" s="379"/>
      <c r="D87" s="353"/>
      <c r="E87" s="353"/>
      <c r="F87" s="353"/>
      <c r="G87" s="353"/>
      <c r="H87" s="353"/>
      <c r="I87" s="379"/>
      <c r="J87" s="380"/>
      <c r="K87" s="131"/>
      <c r="L87" s="286"/>
      <c r="M87" s="286"/>
      <c r="N87" s="70"/>
      <c r="O87" s="69"/>
      <c r="P87" s="69"/>
      <c r="Q87" s="69"/>
      <c r="R87" s="69">
        <v>0</v>
      </c>
      <c r="S87" s="69">
        <v>0</v>
      </c>
      <c r="T87" s="69">
        <v>62052.74</v>
      </c>
      <c r="U87" s="69">
        <v>707.2</v>
      </c>
      <c r="V87" s="69"/>
      <c r="W87" s="70">
        <v>0</v>
      </c>
      <c r="X87" s="287"/>
      <c r="Y87" s="216">
        <v>0</v>
      </c>
      <c r="Z87" s="277"/>
      <c r="AA87" s="239"/>
    </row>
    <row r="88" spans="1:27" ht="15" thickBot="1" x14ac:dyDescent="0.35">
      <c r="A88" s="825"/>
      <c r="B88" s="381">
        <v>600</v>
      </c>
      <c r="C88" s="382" t="s">
        <v>203</v>
      </c>
      <c r="D88" s="383"/>
      <c r="E88" s="383"/>
      <c r="F88" s="383"/>
      <c r="G88" s="383"/>
      <c r="H88" s="383"/>
      <c r="I88" s="382">
        <v>148584</v>
      </c>
      <c r="J88" s="384">
        <v>53379</v>
      </c>
      <c r="K88" s="107"/>
      <c r="L88" s="290"/>
      <c r="M88" s="107"/>
      <c r="N88" s="45"/>
      <c r="O88" s="45"/>
      <c r="P88" s="45"/>
      <c r="Q88" s="44"/>
      <c r="R88" s="44"/>
      <c r="S88" s="44"/>
      <c r="T88" s="44">
        <v>67.2</v>
      </c>
      <c r="U88" s="44"/>
      <c r="V88" s="44"/>
      <c r="W88" s="45">
        <v>0</v>
      </c>
      <c r="X88" s="291"/>
      <c r="Y88" s="292">
        <v>0</v>
      </c>
      <c r="Z88" s="467"/>
      <c r="AA88" s="468"/>
    </row>
    <row r="89" spans="1:27" ht="15" thickBot="1" x14ac:dyDescent="0.35">
      <c r="A89" s="385" t="s">
        <v>204</v>
      </c>
      <c r="B89" s="836" t="s">
        <v>205</v>
      </c>
      <c r="C89" s="837"/>
      <c r="D89" s="220">
        <v>11518</v>
      </c>
      <c r="E89" s="220">
        <v>13012</v>
      </c>
      <c r="F89" s="220">
        <v>13643</v>
      </c>
      <c r="G89" s="220">
        <v>15109</v>
      </c>
      <c r="H89" s="220">
        <v>14271</v>
      </c>
      <c r="I89" s="120">
        <v>14580</v>
      </c>
      <c r="J89" s="120">
        <v>13755</v>
      </c>
      <c r="K89" s="120">
        <v>12987</v>
      </c>
      <c r="L89" s="121">
        <v>12440.38</v>
      </c>
      <c r="M89" s="121">
        <v>12085.220000000001</v>
      </c>
      <c r="N89" s="221">
        <v>14820</v>
      </c>
      <c r="O89" s="222">
        <v>17802.890000000003</v>
      </c>
      <c r="P89" s="222">
        <v>18901.939999999999</v>
      </c>
      <c r="Q89" s="222">
        <v>19832.530000000002</v>
      </c>
      <c r="R89" s="222">
        <v>21524.999999999996</v>
      </c>
      <c r="S89" s="222">
        <v>21524.999999999996</v>
      </c>
      <c r="T89" s="222">
        <v>16829.010000000002</v>
      </c>
      <c r="U89" s="222">
        <v>23588.97</v>
      </c>
      <c r="V89" s="222">
        <v>20708</v>
      </c>
      <c r="W89" s="221">
        <v>20708</v>
      </c>
      <c r="X89" s="221">
        <v>20708</v>
      </c>
      <c r="Y89" s="71">
        <v>1</v>
      </c>
      <c r="Z89" s="248">
        <v>20708</v>
      </c>
      <c r="AA89" s="16">
        <v>20708</v>
      </c>
    </row>
    <row r="90" spans="1:27" x14ac:dyDescent="0.3">
      <c r="A90" s="823"/>
      <c r="B90" s="249">
        <v>610</v>
      </c>
      <c r="C90" s="81" t="s">
        <v>137</v>
      </c>
      <c r="D90" s="264"/>
      <c r="E90" s="264">
        <v>8099</v>
      </c>
      <c r="F90" s="264">
        <v>8597</v>
      </c>
      <c r="G90" s="264">
        <v>9417</v>
      </c>
      <c r="H90" s="264">
        <v>9528</v>
      </c>
      <c r="I90" s="81">
        <v>9523</v>
      </c>
      <c r="J90" s="82">
        <v>8900</v>
      </c>
      <c r="K90" s="82">
        <v>8730</v>
      </c>
      <c r="L90" s="28">
        <v>8356.07</v>
      </c>
      <c r="M90" s="28">
        <v>8369.9699999999993</v>
      </c>
      <c r="N90" s="29">
        <v>10167.75</v>
      </c>
      <c r="O90" s="28">
        <v>12358.6</v>
      </c>
      <c r="P90" s="28">
        <v>13120.16</v>
      </c>
      <c r="Q90" s="28">
        <v>14108.2</v>
      </c>
      <c r="R90" s="28">
        <v>15465.15</v>
      </c>
      <c r="S90" s="28">
        <v>15465.15</v>
      </c>
      <c r="T90" s="28">
        <v>12005.13</v>
      </c>
      <c r="U90" s="28">
        <v>6124.62</v>
      </c>
      <c r="V90" s="28">
        <v>14604</v>
      </c>
      <c r="W90" s="29">
        <v>14604</v>
      </c>
      <c r="X90" s="201">
        <v>14604</v>
      </c>
      <c r="Y90" s="202">
        <v>1</v>
      </c>
      <c r="Z90" s="203">
        <v>14604</v>
      </c>
      <c r="AA90" s="204">
        <v>14604</v>
      </c>
    </row>
    <row r="91" spans="1:27" x14ac:dyDescent="0.3">
      <c r="A91" s="824"/>
      <c r="B91" s="250">
        <v>620</v>
      </c>
      <c r="C91" s="83" t="s">
        <v>138</v>
      </c>
      <c r="D91" s="265"/>
      <c r="E91" s="265">
        <v>2855</v>
      </c>
      <c r="F91" s="265">
        <v>3220</v>
      </c>
      <c r="G91" s="265">
        <v>3567</v>
      </c>
      <c r="H91" s="265">
        <v>3607</v>
      </c>
      <c r="I91" s="83">
        <v>3617</v>
      </c>
      <c r="J91" s="84">
        <v>3393</v>
      </c>
      <c r="K91" s="84">
        <v>3330</v>
      </c>
      <c r="L91" s="36">
        <v>3406.87</v>
      </c>
      <c r="M91" s="36">
        <v>2973.01</v>
      </c>
      <c r="N91" s="37">
        <v>3841.92</v>
      </c>
      <c r="O91" s="36">
        <v>4614.21</v>
      </c>
      <c r="P91" s="36">
        <v>4873.08</v>
      </c>
      <c r="Q91" s="36">
        <v>4776.7</v>
      </c>
      <c r="R91" s="36">
        <v>5096.84</v>
      </c>
      <c r="S91" s="36">
        <v>5096.84</v>
      </c>
      <c r="T91" s="36">
        <v>4010.34</v>
      </c>
      <c r="U91" s="36">
        <v>3891.94</v>
      </c>
      <c r="V91" s="36">
        <v>5104</v>
      </c>
      <c r="W91" s="37">
        <v>5104</v>
      </c>
      <c r="X91" s="208">
        <v>5104</v>
      </c>
      <c r="Y91" s="211">
        <v>1</v>
      </c>
      <c r="Z91" s="206">
        <v>5104</v>
      </c>
      <c r="AA91" s="207">
        <v>5104</v>
      </c>
    </row>
    <row r="92" spans="1:27" ht="15" thickBot="1" x14ac:dyDescent="0.35">
      <c r="A92" s="824"/>
      <c r="B92" s="378">
        <v>630</v>
      </c>
      <c r="C92" s="86" t="s">
        <v>139</v>
      </c>
      <c r="D92" s="289"/>
      <c r="E92" s="289">
        <v>2058</v>
      </c>
      <c r="F92" s="289">
        <v>1826</v>
      </c>
      <c r="G92" s="289">
        <v>2125</v>
      </c>
      <c r="H92" s="289">
        <v>1136</v>
      </c>
      <c r="I92" s="85">
        <v>1440</v>
      </c>
      <c r="J92" s="107">
        <v>1462</v>
      </c>
      <c r="K92" s="131">
        <v>927</v>
      </c>
      <c r="L92" s="173">
        <v>677.44</v>
      </c>
      <c r="M92" s="173">
        <v>629.37</v>
      </c>
      <c r="N92" s="37">
        <v>810.33</v>
      </c>
      <c r="O92" s="36">
        <v>830.08</v>
      </c>
      <c r="P92" s="36">
        <v>908.7</v>
      </c>
      <c r="Q92" s="36">
        <v>947.63</v>
      </c>
      <c r="R92" s="36">
        <v>963.01</v>
      </c>
      <c r="S92" s="36">
        <v>963.01</v>
      </c>
      <c r="T92" s="36">
        <v>541.16</v>
      </c>
      <c r="U92" s="36">
        <v>32.409999999999997</v>
      </c>
      <c r="V92" s="36">
        <v>1000</v>
      </c>
      <c r="W92" s="37">
        <v>1000</v>
      </c>
      <c r="X92" s="208">
        <v>1000</v>
      </c>
      <c r="Y92" s="211">
        <v>1</v>
      </c>
      <c r="Z92" s="206">
        <v>1000</v>
      </c>
      <c r="AA92" s="207">
        <v>1000</v>
      </c>
    </row>
    <row r="93" spans="1:27" ht="15" hidden="1" thickBot="1" x14ac:dyDescent="0.35">
      <c r="A93" s="825"/>
      <c r="B93" s="381">
        <v>640</v>
      </c>
      <c r="C93" s="85" t="s">
        <v>140</v>
      </c>
      <c r="D93" s="305"/>
      <c r="E93" s="305"/>
      <c r="F93" s="305"/>
      <c r="G93" s="305"/>
      <c r="H93" s="305"/>
      <c r="I93" s="271"/>
      <c r="J93" s="214"/>
      <c r="K93" s="267"/>
      <c r="L93" s="386"/>
      <c r="M93" s="386">
        <v>112.87</v>
      </c>
      <c r="N93" s="127"/>
      <c r="O93" s="127"/>
      <c r="P93" s="127"/>
      <c r="Q93" s="126"/>
      <c r="R93" s="126"/>
      <c r="S93" s="126"/>
      <c r="T93" s="126">
        <v>272.38</v>
      </c>
      <c r="U93" s="126">
        <v>13540</v>
      </c>
      <c r="V93" s="126"/>
      <c r="W93" s="127">
        <v>0</v>
      </c>
      <c r="X93" s="247"/>
      <c r="Y93" s="258">
        <v>0</v>
      </c>
      <c r="Z93" s="259"/>
      <c r="AA93" s="260"/>
    </row>
    <row r="94" spans="1:27" ht="15" thickBot="1" x14ac:dyDescent="0.35">
      <c r="A94" s="219" t="s">
        <v>206</v>
      </c>
      <c r="B94" s="803" t="s">
        <v>207</v>
      </c>
      <c r="C94" s="776"/>
      <c r="D94" s="309">
        <v>0</v>
      </c>
      <c r="E94" s="309">
        <v>221337</v>
      </c>
      <c r="F94" s="309">
        <v>136394</v>
      </c>
      <c r="G94" s="309">
        <v>214824</v>
      </c>
      <c r="H94" s="309">
        <v>646088</v>
      </c>
      <c r="I94" s="120">
        <v>152165</v>
      </c>
      <c r="J94" s="120">
        <v>173492</v>
      </c>
      <c r="K94" s="120">
        <v>219663</v>
      </c>
      <c r="L94" s="121">
        <v>485501.09</v>
      </c>
      <c r="M94" s="121">
        <v>315963.52000000002</v>
      </c>
      <c r="N94" s="221">
        <v>306308.77</v>
      </c>
      <c r="O94" s="222">
        <v>235650.84</v>
      </c>
      <c r="P94" s="222">
        <v>258445.63</v>
      </c>
      <c r="Q94" s="222">
        <v>225107.38</v>
      </c>
      <c r="R94" s="222">
        <v>183499.42</v>
      </c>
      <c r="S94" s="222">
        <v>183499.42</v>
      </c>
      <c r="T94" s="222">
        <v>245388.62</v>
      </c>
      <c r="U94" s="222">
        <v>284081.65000000002</v>
      </c>
      <c r="V94" s="222">
        <v>260458</v>
      </c>
      <c r="W94" s="221">
        <v>300458</v>
      </c>
      <c r="X94" s="221">
        <v>265322</v>
      </c>
      <c r="Y94" s="71">
        <v>0.88305853064321804</v>
      </c>
      <c r="Z94" s="248">
        <v>257380</v>
      </c>
      <c r="AA94" s="16">
        <v>257380</v>
      </c>
    </row>
    <row r="95" spans="1:27" hidden="1" x14ac:dyDescent="0.3">
      <c r="A95" s="826"/>
      <c r="B95" s="249">
        <v>630</v>
      </c>
      <c r="C95" s="81" t="s">
        <v>208</v>
      </c>
      <c r="D95" s="387"/>
      <c r="E95" s="387"/>
      <c r="F95" s="387"/>
      <c r="G95" s="387"/>
      <c r="H95" s="387"/>
      <c r="I95" s="388"/>
      <c r="J95" s="388"/>
      <c r="K95" s="388"/>
      <c r="L95" s="228">
        <v>164829</v>
      </c>
      <c r="M95" s="228">
        <v>115488</v>
      </c>
      <c r="N95" s="27">
        <v>98750</v>
      </c>
      <c r="O95" s="228"/>
      <c r="P95" s="228"/>
      <c r="Q95" s="228"/>
      <c r="R95" s="228"/>
      <c r="S95" s="228"/>
      <c r="T95" s="228"/>
      <c r="U95" s="228"/>
      <c r="V95" s="228"/>
      <c r="W95" s="27"/>
      <c r="X95" s="389"/>
      <c r="Y95" s="202">
        <v>0</v>
      </c>
      <c r="Z95" s="344"/>
      <c r="AA95" s="345"/>
    </row>
    <row r="96" spans="1:27" hidden="1" x14ac:dyDescent="0.3">
      <c r="A96" s="827"/>
      <c r="B96" s="250"/>
      <c r="C96" s="86" t="s">
        <v>209</v>
      </c>
      <c r="D96" s="390"/>
      <c r="E96" s="390"/>
      <c r="F96" s="390"/>
      <c r="G96" s="390"/>
      <c r="H96" s="390"/>
      <c r="I96" s="391"/>
      <c r="J96" s="391"/>
      <c r="K96" s="391"/>
      <c r="L96" s="302">
        <v>9696.5400000000009</v>
      </c>
      <c r="M96" s="392"/>
      <c r="N96" s="393"/>
      <c r="O96" s="392"/>
      <c r="P96" s="392"/>
      <c r="Q96" s="392"/>
      <c r="R96" s="392"/>
      <c r="S96" s="392"/>
      <c r="T96" s="392"/>
      <c r="U96" s="392"/>
      <c r="V96" s="392"/>
      <c r="W96" s="393"/>
      <c r="X96" s="394"/>
      <c r="Y96" s="211">
        <v>0</v>
      </c>
      <c r="Z96" s="325"/>
      <c r="AA96" s="326"/>
    </row>
    <row r="97" spans="1:27" hidden="1" x14ac:dyDescent="0.3">
      <c r="A97" s="827"/>
      <c r="B97" s="250"/>
      <c r="C97" s="86" t="s">
        <v>210</v>
      </c>
      <c r="D97" s="390"/>
      <c r="E97" s="390"/>
      <c r="F97" s="390"/>
      <c r="G97" s="390"/>
      <c r="H97" s="390"/>
      <c r="I97" s="391"/>
      <c r="J97" s="391"/>
      <c r="K97" s="391"/>
      <c r="L97" s="302">
        <v>9955.2999999999993</v>
      </c>
      <c r="M97" s="392"/>
      <c r="N97" s="393"/>
      <c r="O97" s="392"/>
      <c r="P97" s="392"/>
      <c r="Q97" s="392"/>
      <c r="R97" s="392"/>
      <c r="S97" s="392"/>
      <c r="T97" s="392"/>
      <c r="U97" s="392"/>
      <c r="V97" s="392"/>
      <c r="W97" s="393"/>
      <c r="X97" s="394"/>
      <c r="Y97" s="211">
        <v>0</v>
      </c>
      <c r="Z97" s="325"/>
      <c r="AA97" s="326"/>
    </row>
    <row r="98" spans="1:27" hidden="1" x14ac:dyDescent="0.3">
      <c r="A98" s="827"/>
      <c r="B98" s="250"/>
      <c r="C98" s="86" t="s">
        <v>211</v>
      </c>
      <c r="D98" s="390"/>
      <c r="E98" s="390"/>
      <c r="F98" s="390"/>
      <c r="G98" s="390"/>
      <c r="H98" s="390"/>
      <c r="I98" s="391"/>
      <c r="J98" s="391"/>
      <c r="K98" s="391"/>
      <c r="L98" s="302">
        <v>11550</v>
      </c>
      <c r="M98" s="392"/>
      <c r="N98" s="393"/>
      <c r="O98" s="392"/>
      <c r="P98" s="392"/>
      <c r="Q98" s="392"/>
      <c r="R98" s="392"/>
      <c r="S98" s="392"/>
      <c r="T98" s="392"/>
      <c r="U98" s="392"/>
      <c r="V98" s="392"/>
      <c r="W98" s="393"/>
      <c r="X98" s="394"/>
      <c r="Y98" s="211">
        <v>0</v>
      </c>
      <c r="Z98" s="325"/>
      <c r="AA98" s="326"/>
    </row>
    <row r="99" spans="1:27" hidden="1" x14ac:dyDescent="0.3">
      <c r="A99" s="827"/>
      <c r="B99" s="250"/>
      <c r="C99" s="83" t="s">
        <v>212</v>
      </c>
      <c r="D99" s="390"/>
      <c r="E99" s="390"/>
      <c r="F99" s="390"/>
      <c r="G99" s="390"/>
      <c r="H99" s="390"/>
      <c r="I99" s="391"/>
      <c r="J99" s="391"/>
      <c r="K99" s="391"/>
      <c r="L99" s="302">
        <v>11848</v>
      </c>
      <c r="M99" s="392"/>
      <c r="N99" s="393"/>
      <c r="O99" s="392"/>
      <c r="P99" s="392"/>
      <c r="Q99" s="392"/>
      <c r="R99" s="392"/>
      <c r="S99" s="392"/>
      <c r="T99" s="392"/>
      <c r="U99" s="392"/>
      <c r="V99" s="392"/>
      <c r="W99" s="393"/>
      <c r="X99" s="394"/>
      <c r="Y99" s="211">
        <v>0</v>
      </c>
      <c r="Z99" s="325"/>
      <c r="AA99" s="326"/>
    </row>
    <row r="100" spans="1:27" hidden="1" x14ac:dyDescent="0.3">
      <c r="A100" s="827"/>
      <c r="B100" s="266"/>
      <c r="C100" s="129" t="s">
        <v>213</v>
      </c>
      <c r="D100" s="102"/>
      <c r="E100" s="102"/>
      <c r="F100" s="102"/>
      <c r="G100" s="102"/>
      <c r="H100" s="102"/>
      <c r="I100" s="129"/>
      <c r="J100" s="102"/>
      <c r="K100" s="102"/>
      <c r="L100" s="66">
        <v>55733.87</v>
      </c>
      <c r="M100" s="36">
        <v>17376</v>
      </c>
      <c r="N100" s="67"/>
      <c r="O100" s="66">
        <v>39179.72</v>
      </c>
      <c r="P100" s="66"/>
      <c r="Q100" s="66"/>
      <c r="R100" s="66"/>
      <c r="S100" s="66"/>
      <c r="T100" s="66"/>
      <c r="U100" s="66"/>
      <c r="V100" s="66"/>
      <c r="W100" s="67"/>
      <c r="X100" s="316"/>
      <c r="Y100" s="211">
        <v>0</v>
      </c>
      <c r="Z100" s="325"/>
      <c r="AA100" s="326"/>
    </row>
    <row r="101" spans="1:27" hidden="1" x14ac:dyDescent="0.3">
      <c r="A101" s="827"/>
      <c r="B101" s="378"/>
      <c r="C101" s="86" t="s">
        <v>214</v>
      </c>
      <c r="D101" s="131"/>
      <c r="E101" s="131"/>
      <c r="F101" s="131"/>
      <c r="G101" s="131"/>
      <c r="H101" s="131"/>
      <c r="I101" s="86"/>
      <c r="J101" s="131"/>
      <c r="K101" s="84"/>
      <c r="L101" s="36">
        <v>41848</v>
      </c>
      <c r="M101" s="36"/>
      <c r="N101" s="37"/>
      <c r="O101" s="36"/>
      <c r="P101" s="36"/>
      <c r="Q101" s="36"/>
      <c r="R101" s="36"/>
      <c r="S101" s="36"/>
      <c r="T101" s="36"/>
      <c r="U101" s="36"/>
      <c r="V101" s="36"/>
      <c r="W101" s="37"/>
      <c r="X101" s="208"/>
      <c r="Y101" s="211">
        <v>0</v>
      </c>
      <c r="Z101" s="325"/>
      <c r="AA101" s="326"/>
    </row>
    <row r="102" spans="1:27" hidden="1" x14ac:dyDescent="0.3">
      <c r="A102" s="827"/>
      <c r="B102" s="378"/>
      <c r="C102" s="86"/>
      <c r="D102" s="131"/>
      <c r="E102" s="131"/>
      <c r="F102" s="131"/>
      <c r="G102" s="131"/>
      <c r="H102" s="131"/>
      <c r="I102" s="86"/>
      <c r="J102" s="131"/>
      <c r="K102" s="84"/>
      <c r="L102" s="37"/>
      <c r="M102" s="36"/>
      <c r="N102" s="37"/>
      <c r="O102" s="36"/>
      <c r="P102" s="36"/>
      <c r="Q102" s="36"/>
      <c r="R102" s="36"/>
      <c r="S102" s="36"/>
      <c r="T102" s="36"/>
      <c r="U102" s="36"/>
      <c r="V102" s="36"/>
      <c r="W102" s="37"/>
      <c r="X102" s="208"/>
      <c r="Y102" s="211">
        <v>0</v>
      </c>
      <c r="Z102" s="325"/>
      <c r="AA102" s="326"/>
    </row>
    <row r="103" spans="1:27" hidden="1" x14ac:dyDescent="0.3">
      <c r="A103" s="827"/>
      <c r="B103" s="378"/>
      <c r="C103" s="86"/>
      <c r="D103" s="131"/>
      <c r="E103" s="131"/>
      <c r="F103" s="131"/>
      <c r="G103" s="131"/>
      <c r="H103" s="131"/>
      <c r="I103" s="86"/>
      <c r="J103" s="131"/>
      <c r="K103" s="84"/>
      <c r="L103" s="37"/>
      <c r="M103" s="36"/>
      <c r="N103" s="37"/>
      <c r="O103" s="36"/>
      <c r="P103" s="36"/>
      <c r="Q103" s="36"/>
      <c r="R103" s="36"/>
      <c r="S103" s="36"/>
      <c r="T103" s="36"/>
      <c r="U103" s="36"/>
      <c r="V103" s="36"/>
      <c r="W103" s="37"/>
      <c r="X103" s="208"/>
      <c r="Y103" s="211">
        <v>0</v>
      </c>
      <c r="Z103" s="325"/>
      <c r="AA103" s="326"/>
    </row>
    <row r="104" spans="1:27" hidden="1" x14ac:dyDescent="0.3">
      <c r="A104" s="827"/>
      <c r="B104" s="378"/>
      <c r="C104" s="83"/>
      <c r="D104" s="84"/>
      <c r="E104" s="84"/>
      <c r="F104" s="84"/>
      <c r="G104" s="84"/>
      <c r="H104" s="84"/>
      <c r="I104" s="83"/>
      <c r="J104" s="84"/>
      <c r="K104" s="84"/>
      <c r="L104" s="37"/>
      <c r="M104" s="36"/>
      <c r="N104" s="37"/>
      <c r="O104" s="36"/>
      <c r="P104" s="36"/>
      <c r="Q104" s="36"/>
      <c r="R104" s="36"/>
      <c r="S104" s="36"/>
      <c r="T104" s="36"/>
      <c r="U104" s="36"/>
      <c r="V104" s="36"/>
      <c r="W104" s="37"/>
      <c r="X104" s="208"/>
      <c r="Y104" s="211">
        <v>0</v>
      </c>
      <c r="Z104" s="325"/>
      <c r="AA104" s="326"/>
    </row>
    <row r="105" spans="1:27" hidden="1" x14ac:dyDescent="0.3">
      <c r="A105" s="827"/>
      <c r="B105" s="378">
        <v>630</v>
      </c>
      <c r="C105" s="83" t="s">
        <v>215</v>
      </c>
      <c r="D105" s="84"/>
      <c r="E105" s="84"/>
      <c r="F105" s="84"/>
      <c r="G105" s="84"/>
      <c r="H105" s="84"/>
      <c r="I105" s="83">
        <v>800</v>
      </c>
      <c r="J105" s="84"/>
      <c r="K105" s="84"/>
      <c r="L105" s="37"/>
      <c r="M105" s="36"/>
      <c r="N105" s="37"/>
      <c r="O105" s="36"/>
      <c r="P105" s="36"/>
      <c r="Q105" s="36"/>
      <c r="R105" s="36"/>
      <c r="S105" s="36"/>
      <c r="T105" s="36"/>
      <c r="U105" s="36"/>
      <c r="V105" s="36"/>
      <c r="W105" s="37"/>
      <c r="X105" s="208"/>
      <c r="Y105" s="211">
        <v>0</v>
      </c>
      <c r="Z105" s="325"/>
      <c r="AA105" s="326"/>
    </row>
    <row r="106" spans="1:27" hidden="1" x14ac:dyDescent="0.3">
      <c r="A106" s="827"/>
      <c r="B106" s="378">
        <v>630</v>
      </c>
      <c r="C106" s="83" t="s">
        <v>216</v>
      </c>
      <c r="D106" s="84"/>
      <c r="E106" s="84"/>
      <c r="F106" s="84"/>
      <c r="G106" s="84"/>
      <c r="H106" s="84"/>
      <c r="I106" s="83">
        <v>2124</v>
      </c>
      <c r="J106" s="84">
        <v>1200</v>
      </c>
      <c r="K106" s="37">
        <v>56752</v>
      </c>
      <c r="L106" s="37"/>
      <c r="M106" s="36"/>
      <c r="N106" s="37"/>
      <c r="O106" s="36"/>
      <c r="P106" s="36"/>
      <c r="Q106" s="36"/>
      <c r="R106" s="36"/>
      <c r="S106" s="36"/>
      <c r="T106" s="36"/>
      <c r="U106" s="36"/>
      <c r="V106" s="36"/>
      <c r="W106" s="37"/>
      <c r="X106" s="208"/>
      <c r="Y106" s="211">
        <v>0</v>
      </c>
      <c r="Z106" s="325"/>
      <c r="AA106" s="326"/>
    </row>
    <row r="107" spans="1:27" hidden="1" x14ac:dyDescent="0.3">
      <c r="A107" s="827"/>
      <c r="B107" s="378">
        <v>630</v>
      </c>
      <c r="C107" s="83" t="s">
        <v>217</v>
      </c>
      <c r="D107" s="84"/>
      <c r="E107" s="84"/>
      <c r="F107" s="84"/>
      <c r="G107" s="84"/>
      <c r="H107" s="84"/>
      <c r="I107" s="83"/>
      <c r="J107" s="84">
        <v>22691</v>
      </c>
      <c r="K107" s="37">
        <v>859</v>
      </c>
      <c r="L107" s="37"/>
      <c r="M107" s="36">
        <v>774.55</v>
      </c>
      <c r="N107" s="37"/>
      <c r="O107" s="36"/>
      <c r="P107" s="36"/>
      <c r="Q107" s="36"/>
      <c r="R107" s="36"/>
      <c r="S107" s="36"/>
      <c r="T107" s="36"/>
      <c r="U107" s="36"/>
      <c r="V107" s="36"/>
      <c r="W107" s="37"/>
      <c r="X107" s="208"/>
      <c r="Y107" s="211">
        <v>0</v>
      </c>
      <c r="Z107" s="325"/>
      <c r="AA107" s="326"/>
    </row>
    <row r="108" spans="1:27" hidden="1" x14ac:dyDescent="0.3">
      <c r="A108" s="827"/>
      <c r="B108" s="378">
        <v>630</v>
      </c>
      <c r="C108" s="83" t="s">
        <v>218</v>
      </c>
      <c r="D108" s="84"/>
      <c r="E108" s="84"/>
      <c r="F108" s="84"/>
      <c r="G108" s="84"/>
      <c r="H108" s="84"/>
      <c r="I108" s="83">
        <v>4435</v>
      </c>
      <c r="J108" s="84"/>
      <c r="K108" s="84">
        <v>0</v>
      </c>
      <c r="L108" s="36">
        <v>931.15</v>
      </c>
      <c r="M108" s="36">
        <v>7872</v>
      </c>
      <c r="N108" s="37">
        <v>6215.72</v>
      </c>
      <c r="O108" s="36"/>
      <c r="P108" s="36">
        <v>50244.21</v>
      </c>
      <c r="Q108" s="36"/>
      <c r="R108" s="36"/>
      <c r="S108" s="36"/>
      <c r="T108" s="36"/>
      <c r="U108" s="36">
        <v>0</v>
      </c>
      <c r="V108" s="36">
        <v>0</v>
      </c>
      <c r="W108" s="37">
        <v>0</v>
      </c>
      <c r="X108" s="208">
        <v>0</v>
      </c>
      <c r="Y108" s="211">
        <v>0</v>
      </c>
      <c r="Z108" s="206">
        <v>0</v>
      </c>
      <c r="AA108" s="207">
        <v>0</v>
      </c>
    </row>
    <row r="109" spans="1:27" hidden="1" x14ac:dyDescent="0.3">
      <c r="A109" s="827"/>
      <c r="B109" s="378">
        <v>630</v>
      </c>
      <c r="C109" s="86" t="s">
        <v>219</v>
      </c>
      <c r="D109" s="131"/>
      <c r="E109" s="131"/>
      <c r="F109" s="131"/>
      <c r="G109" s="131"/>
      <c r="H109" s="131"/>
      <c r="I109" s="86"/>
      <c r="J109" s="131"/>
      <c r="K109" s="131"/>
      <c r="L109" s="70"/>
      <c r="M109" s="69"/>
      <c r="N109" s="70">
        <v>17446.490000000002</v>
      </c>
      <c r="O109" s="69"/>
      <c r="P109" s="69"/>
      <c r="Q109" s="69"/>
      <c r="R109" s="69"/>
      <c r="S109" s="69"/>
      <c r="T109" s="69"/>
      <c r="U109" s="69">
        <v>0</v>
      </c>
      <c r="V109" s="69"/>
      <c r="W109" s="70">
        <v>0</v>
      </c>
      <c r="X109" s="287"/>
      <c r="Y109" s="211">
        <v>0</v>
      </c>
      <c r="Z109" s="325"/>
      <c r="AA109" s="326"/>
    </row>
    <row r="110" spans="1:27" hidden="1" x14ac:dyDescent="0.3">
      <c r="A110" s="827"/>
      <c r="B110" s="378">
        <v>630</v>
      </c>
      <c r="C110" s="86" t="s">
        <v>220</v>
      </c>
      <c r="D110" s="131"/>
      <c r="E110" s="131"/>
      <c r="F110" s="131"/>
      <c r="G110" s="131"/>
      <c r="H110" s="131"/>
      <c r="I110" s="86">
        <v>931</v>
      </c>
      <c r="J110" s="131">
        <v>0</v>
      </c>
      <c r="K110" s="131"/>
      <c r="L110" s="131"/>
      <c r="M110" s="286"/>
      <c r="N110" s="70">
        <v>0</v>
      </c>
      <c r="O110" s="69"/>
      <c r="P110" s="69"/>
      <c r="Q110" s="69">
        <v>0</v>
      </c>
      <c r="R110" s="69"/>
      <c r="S110" s="69"/>
      <c r="T110" s="69"/>
      <c r="U110" s="69">
        <v>0</v>
      </c>
      <c r="V110" s="69"/>
      <c r="W110" s="70">
        <v>30000</v>
      </c>
      <c r="X110" s="287"/>
      <c r="Y110" s="211">
        <v>0</v>
      </c>
      <c r="Z110" s="325"/>
      <c r="AA110" s="326"/>
    </row>
    <row r="111" spans="1:27" x14ac:dyDescent="0.3">
      <c r="A111" s="827"/>
      <c r="B111" s="378">
        <v>630</v>
      </c>
      <c r="C111" s="86" t="s">
        <v>221</v>
      </c>
      <c r="D111" s="131"/>
      <c r="E111" s="131"/>
      <c r="F111" s="131"/>
      <c r="G111" s="131"/>
      <c r="H111" s="131"/>
      <c r="I111" s="83">
        <v>10805</v>
      </c>
      <c r="J111" s="84">
        <v>3148</v>
      </c>
      <c r="K111" s="131">
        <v>17518</v>
      </c>
      <c r="L111" s="69">
        <v>34575.230000000003</v>
      </c>
      <c r="M111" s="69">
        <v>22975.97</v>
      </c>
      <c r="N111" s="70">
        <v>28524.560000000001</v>
      </c>
      <c r="O111" s="69">
        <v>26839.279999999999</v>
      </c>
      <c r="P111" s="69">
        <v>38980.9</v>
      </c>
      <c r="Q111" s="69">
        <v>31233.38</v>
      </c>
      <c r="R111" s="69">
        <v>28868.420000000013</v>
      </c>
      <c r="S111" s="69">
        <v>28868.420000000013</v>
      </c>
      <c r="T111" s="69">
        <v>26606.62</v>
      </c>
      <c r="U111" s="69">
        <v>63166.650000000023</v>
      </c>
      <c r="V111" s="69">
        <v>25000</v>
      </c>
      <c r="W111" s="70">
        <v>25000</v>
      </c>
      <c r="X111" s="287">
        <v>25000</v>
      </c>
      <c r="Y111" s="211">
        <v>1</v>
      </c>
      <c r="Z111" s="206">
        <v>25000</v>
      </c>
      <c r="AA111" s="207">
        <v>25000</v>
      </c>
    </row>
    <row r="112" spans="1:27" ht="15" thickBot="1" x14ac:dyDescent="0.35">
      <c r="A112" s="828"/>
      <c r="B112" s="381">
        <v>640</v>
      </c>
      <c r="C112" s="85" t="s">
        <v>222</v>
      </c>
      <c r="D112" s="107"/>
      <c r="E112" s="107">
        <v>217951</v>
      </c>
      <c r="F112" s="107">
        <v>132776</v>
      </c>
      <c r="G112" s="107">
        <v>141830</v>
      </c>
      <c r="H112" s="107">
        <v>137000</v>
      </c>
      <c r="I112" s="85">
        <v>133070</v>
      </c>
      <c r="J112" s="107">
        <v>146453</v>
      </c>
      <c r="K112" s="107">
        <v>144534</v>
      </c>
      <c r="L112" s="290">
        <v>144534</v>
      </c>
      <c r="M112" s="290">
        <v>151477</v>
      </c>
      <c r="N112" s="45">
        <v>155372</v>
      </c>
      <c r="O112" s="44">
        <v>169631.84</v>
      </c>
      <c r="P112" s="44">
        <v>169220.52</v>
      </c>
      <c r="Q112" s="44">
        <v>193874</v>
      </c>
      <c r="R112" s="44">
        <v>154631</v>
      </c>
      <c r="S112" s="44">
        <v>154631</v>
      </c>
      <c r="T112" s="44">
        <v>218782</v>
      </c>
      <c r="U112" s="44">
        <v>220915</v>
      </c>
      <c r="V112" s="44">
        <v>235458</v>
      </c>
      <c r="W112" s="45">
        <v>245458</v>
      </c>
      <c r="X112" s="291">
        <v>240322</v>
      </c>
      <c r="Y112" s="216">
        <v>0.97907585004359199</v>
      </c>
      <c r="Z112" s="277">
        <v>232380</v>
      </c>
      <c r="AA112" s="239">
        <v>232380</v>
      </c>
    </row>
    <row r="113" spans="1:27" ht="15" thickBot="1" x14ac:dyDescent="0.35">
      <c r="A113" s="219" t="s">
        <v>223</v>
      </c>
      <c r="B113" s="803" t="s">
        <v>224</v>
      </c>
      <c r="C113" s="776"/>
      <c r="D113" s="120">
        <v>10589</v>
      </c>
      <c r="E113" s="120">
        <v>11917</v>
      </c>
      <c r="F113" s="120">
        <v>11883</v>
      </c>
      <c r="G113" s="120">
        <v>4189</v>
      </c>
      <c r="H113" s="120">
        <v>5005</v>
      </c>
      <c r="I113" s="120">
        <v>5041</v>
      </c>
      <c r="J113" s="120">
        <v>5609</v>
      </c>
      <c r="K113" s="120">
        <v>6003</v>
      </c>
      <c r="L113" s="121">
        <v>3745.53</v>
      </c>
      <c r="M113" s="121">
        <v>5989.44</v>
      </c>
      <c r="N113" s="221">
        <v>5966.9</v>
      </c>
      <c r="O113" s="222">
        <v>6273.49</v>
      </c>
      <c r="P113" s="222">
        <v>6274.93</v>
      </c>
      <c r="Q113" s="222">
        <v>6281.35</v>
      </c>
      <c r="R113" s="222">
        <v>6368.7</v>
      </c>
      <c r="S113" s="222">
        <v>6368.7</v>
      </c>
      <c r="T113" s="222">
        <v>6571.79</v>
      </c>
      <c r="U113" s="222">
        <v>7767.52</v>
      </c>
      <c r="V113" s="222">
        <v>6000</v>
      </c>
      <c r="W113" s="221">
        <v>6000</v>
      </c>
      <c r="X113" s="221">
        <v>0</v>
      </c>
      <c r="Y113" s="71">
        <v>0</v>
      </c>
      <c r="Z113" s="248">
        <v>0</v>
      </c>
      <c r="AA113" s="16">
        <v>0</v>
      </c>
    </row>
    <row r="114" spans="1:27" ht="15" thickBot="1" x14ac:dyDescent="0.35">
      <c r="A114" s="395"/>
      <c r="B114" s="396"/>
      <c r="C114" s="132" t="s">
        <v>225</v>
      </c>
      <c r="D114" s="146">
        <v>10589</v>
      </c>
      <c r="E114" s="146">
        <v>11917</v>
      </c>
      <c r="F114" s="146">
        <v>11883</v>
      </c>
      <c r="G114" s="146">
        <v>4189</v>
      </c>
      <c r="H114" s="146">
        <v>5005</v>
      </c>
      <c r="I114" s="132">
        <v>5041</v>
      </c>
      <c r="J114" s="146">
        <v>5609</v>
      </c>
      <c r="K114" s="22">
        <v>6003</v>
      </c>
      <c r="L114" s="21">
        <v>3745.53</v>
      </c>
      <c r="M114" s="21">
        <v>5989.44</v>
      </c>
      <c r="N114" s="22">
        <v>5966.9</v>
      </c>
      <c r="O114" s="21">
        <v>6273.49</v>
      </c>
      <c r="P114" s="21">
        <v>6274.93</v>
      </c>
      <c r="Q114" s="21">
        <v>6281.35</v>
      </c>
      <c r="R114" s="21">
        <v>6368.7</v>
      </c>
      <c r="S114" s="21">
        <v>6368.7</v>
      </c>
      <c r="T114" s="21">
        <v>6571.79</v>
      </c>
      <c r="U114" s="21">
        <v>7767.52</v>
      </c>
      <c r="V114" s="21">
        <v>6000</v>
      </c>
      <c r="W114" s="22">
        <v>6000</v>
      </c>
      <c r="X114" s="273">
        <v>0</v>
      </c>
      <c r="Y114" s="223">
        <v>0</v>
      </c>
      <c r="Z114" s="263">
        <v>0</v>
      </c>
      <c r="AA114" s="24">
        <v>0</v>
      </c>
    </row>
    <row r="115" spans="1:27" ht="15" thickBot="1" x14ac:dyDescent="0.35">
      <c r="A115" s="308" t="s">
        <v>226</v>
      </c>
      <c r="B115" s="831" t="s">
        <v>227</v>
      </c>
      <c r="C115" s="807"/>
      <c r="D115" s="139">
        <v>0</v>
      </c>
      <c r="E115" s="139">
        <v>122817</v>
      </c>
      <c r="F115" s="139">
        <v>236905</v>
      </c>
      <c r="G115" s="139">
        <v>210760</v>
      </c>
      <c r="H115" s="139">
        <v>216000</v>
      </c>
      <c r="I115" s="139">
        <v>173560</v>
      </c>
      <c r="J115" s="139">
        <v>168880</v>
      </c>
      <c r="K115" s="139">
        <v>168880</v>
      </c>
      <c r="L115" s="140">
        <v>166668</v>
      </c>
      <c r="M115" s="140">
        <v>150364</v>
      </c>
      <c r="N115" s="310">
        <v>136000</v>
      </c>
      <c r="O115" s="311">
        <v>141246.73000000001</v>
      </c>
      <c r="P115" s="311">
        <v>166152.71</v>
      </c>
      <c r="Q115" s="311">
        <v>167000</v>
      </c>
      <c r="R115" s="311">
        <v>132714</v>
      </c>
      <c r="S115" s="311">
        <v>132714</v>
      </c>
      <c r="T115" s="311">
        <v>191418.9</v>
      </c>
      <c r="U115" s="311">
        <v>156371.41</v>
      </c>
      <c r="V115" s="311">
        <v>221828</v>
      </c>
      <c r="W115" s="310">
        <v>161828</v>
      </c>
      <c r="X115" s="310">
        <v>156813</v>
      </c>
      <c r="Y115" s="71">
        <v>0.96901030723978543</v>
      </c>
      <c r="Z115" s="248">
        <v>231828</v>
      </c>
      <c r="AA115" s="16">
        <v>231828</v>
      </c>
    </row>
    <row r="116" spans="1:27" x14ac:dyDescent="0.3">
      <c r="A116" s="826"/>
      <c r="B116" s="397">
        <v>630</v>
      </c>
      <c r="C116" s="296" t="s">
        <v>228</v>
      </c>
      <c r="D116" s="388"/>
      <c r="E116" s="388"/>
      <c r="F116" s="388"/>
      <c r="G116" s="388"/>
      <c r="H116" s="388"/>
      <c r="I116" s="388"/>
      <c r="J116" s="388"/>
      <c r="K116" s="398"/>
      <c r="L116" s="28"/>
      <c r="M116" s="28"/>
      <c r="N116" s="201"/>
      <c r="O116" s="399">
        <v>3112.73</v>
      </c>
      <c r="P116" s="399"/>
      <c r="Q116" s="399"/>
      <c r="R116" s="399"/>
      <c r="S116" s="399"/>
      <c r="T116" s="399"/>
      <c r="U116" s="399"/>
      <c r="V116" s="399"/>
      <c r="W116" s="201"/>
      <c r="X116" s="201"/>
      <c r="Y116" s="400">
        <v>0</v>
      </c>
      <c r="Z116" s="401"/>
      <c r="AA116" s="402"/>
    </row>
    <row r="117" spans="1:27" ht="15" thickBot="1" x14ac:dyDescent="0.35">
      <c r="A117" s="828"/>
      <c r="B117" s="288">
        <v>640</v>
      </c>
      <c r="C117" s="382" t="s">
        <v>229</v>
      </c>
      <c r="D117" s="107"/>
      <c r="E117" s="107">
        <v>122817</v>
      </c>
      <c r="F117" s="107">
        <v>236905</v>
      </c>
      <c r="G117" s="107">
        <v>210760</v>
      </c>
      <c r="H117" s="107">
        <v>216000</v>
      </c>
      <c r="I117" s="85">
        <v>173560</v>
      </c>
      <c r="J117" s="107">
        <v>168880</v>
      </c>
      <c r="K117" s="45">
        <v>168880</v>
      </c>
      <c r="L117" s="44">
        <v>166668</v>
      </c>
      <c r="M117" s="44">
        <v>150364</v>
      </c>
      <c r="N117" s="45">
        <v>136000</v>
      </c>
      <c r="O117" s="44">
        <v>138134</v>
      </c>
      <c r="P117" s="44">
        <v>166152.71</v>
      </c>
      <c r="Q117" s="44">
        <v>167000</v>
      </c>
      <c r="R117" s="44">
        <v>132714</v>
      </c>
      <c r="S117" s="44">
        <v>132714</v>
      </c>
      <c r="T117" s="44">
        <v>191418.9</v>
      </c>
      <c r="U117" s="44">
        <v>156371.41</v>
      </c>
      <c r="V117" s="44">
        <v>221828</v>
      </c>
      <c r="W117" s="45">
        <v>161828</v>
      </c>
      <c r="X117" s="45">
        <v>156813</v>
      </c>
      <c r="Y117" s="292">
        <v>0.96901030723978543</v>
      </c>
      <c r="Z117" s="293">
        <v>231828</v>
      </c>
      <c r="AA117" s="294">
        <v>231828</v>
      </c>
    </row>
    <row r="118" spans="1:27" ht="15" thickBot="1" x14ac:dyDescent="0.35">
      <c r="A118" s="308" t="s">
        <v>230</v>
      </c>
      <c r="B118" s="831" t="s">
        <v>231</v>
      </c>
      <c r="C118" s="807"/>
      <c r="D118" s="139">
        <v>0</v>
      </c>
      <c r="E118" s="139">
        <v>56430</v>
      </c>
      <c r="F118" s="139">
        <v>359789</v>
      </c>
      <c r="G118" s="139">
        <v>312928</v>
      </c>
      <c r="H118" s="139">
        <v>336361</v>
      </c>
      <c r="I118" s="139">
        <v>283963</v>
      </c>
      <c r="J118" s="139">
        <v>347786</v>
      </c>
      <c r="K118" s="139">
        <v>268221</v>
      </c>
      <c r="L118" s="139">
        <v>263798.23</v>
      </c>
      <c r="M118" s="140">
        <v>287887.32</v>
      </c>
      <c r="N118" s="310">
        <v>314491.48</v>
      </c>
      <c r="O118" s="311">
        <v>300556.48</v>
      </c>
      <c r="P118" s="311">
        <v>267198.25</v>
      </c>
      <c r="Q118" s="311">
        <v>301913.75</v>
      </c>
      <c r="R118" s="311">
        <v>417210.98</v>
      </c>
      <c r="S118" s="311">
        <v>438448.69</v>
      </c>
      <c r="T118" s="311">
        <v>583280.46000000008</v>
      </c>
      <c r="U118" s="311">
        <v>703356.43</v>
      </c>
      <c r="V118" s="311">
        <v>438041</v>
      </c>
      <c r="W118" s="310">
        <v>551770</v>
      </c>
      <c r="X118" s="310">
        <v>451920</v>
      </c>
      <c r="Y118" s="71">
        <v>0.81903691755622809</v>
      </c>
      <c r="Z118" s="248">
        <v>453864</v>
      </c>
      <c r="AA118" s="16">
        <v>453864</v>
      </c>
    </row>
    <row r="119" spans="1:27" x14ac:dyDescent="0.3">
      <c r="A119" s="826"/>
      <c r="B119" s="249">
        <v>610</v>
      </c>
      <c r="C119" s="81" t="s">
        <v>137</v>
      </c>
      <c r="D119" s="82"/>
      <c r="E119" s="82"/>
      <c r="F119" s="82"/>
      <c r="G119" s="82"/>
      <c r="H119" s="82"/>
      <c r="I119" s="81">
        <v>264635</v>
      </c>
      <c r="J119" s="82">
        <v>24997</v>
      </c>
      <c r="K119" s="82">
        <v>24062</v>
      </c>
      <c r="L119" s="29">
        <v>22719.55</v>
      </c>
      <c r="M119" s="228">
        <v>28495.57</v>
      </c>
      <c r="N119" s="27">
        <v>28348.01</v>
      </c>
      <c r="O119" s="228">
        <v>31464.639999999999</v>
      </c>
      <c r="P119" s="228">
        <v>33530.71</v>
      </c>
      <c r="Q119" s="228">
        <v>39895.85</v>
      </c>
      <c r="R119" s="228">
        <v>42789.65</v>
      </c>
      <c r="S119" s="228">
        <v>44602.43</v>
      </c>
      <c r="T119" s="228">
        <v>42900.800000000003</v>
      </c>
      <c r="U119" s="228">
        <v>35469.53</v>
      </c>
      <c r="V119" s="228">
        <v>52560</v>
      </c>
      <c r="W119" s="27">
        <v>52560</v>
      </c>
      <c r="X119" s="229">
        <v>66360</v>
      </c>
      <c r="Y119" s="202">
        <v>1.2625570776255708</v>
      </c>
      <c r="Z119" s="203">
        <v>66360</v>
      </c>
      <c r="AA119" s="204">
        <v>66360</v>
      </c>
    </row>
    <row r="120" spans="1:27" x14ac:dyDescent="0.3">
      <c r="A120" s="827"/>
      <c r="B120" s="250">
        <v>620</v>
      </c>
      <c r="C120" s="83" t="s">
        <v>138</v>
      </c>
      <c r="D120" s="84"/>
      <c r="E120" s="84"/>
      <c r="F120" s="84"/>
      <c r="G120" s="84"/>
      <c r="H120" s="84"/>
      <c r="I120" s="83"/>
      <c r="J120" s="84">
        <v>9316</v>
      </c>
      <c r="K120" s="84">
        <v>8959</v>
      </c>
      <c r="L120" s="37">
        <v>9337.6200000000008</v>
      </c>
      <c r="M120" s="158">
        <v>10210.040000000001</v>
      </c>
      <c r="N120" s="35">
        <v>10765.88</v>
      </c>
      <c r="O120" s="158">
        <v>11782.59</v>
      </c>
      <c r="P120" s="158">
        <v>12285.58</v>
      </c>
      <c r="Q120" s="158">
        <v>14108.66</v>
      </c>
      <c r="R120" s="158">
        <v>15095.93</v>
      </c>
      <c r="S120" s="158">
        <v>15721.4</v>
      </c>
      <c r="T120" s="158">
        <v>15172.28</v>
      </c>
      <c r="U120" s="158">
        <v>15007.65</v>
      </c>
      <c r="V120" s="158">
        <v>18370</v>
      </c>
      <c r="W120" s="35">
        <v>18370</v>
      </c>
      <c r="X120" s="337">
        <v>23193</v>
      </c>
      <c r="Y120" s="211">
        <v>1.2625476320087099</v>
      </c>
      <c r="Z120" s="206">
        <v>23193</v>
      </c>
      <c r="AA120" s="207">
        <v>23193</v>
      </c>
    </row>
    <row r="121" spans="1:27" x14ac:dyDescent="0.3">
      <c r="A121" s="827"/>
      <c r="B121" s="250">
        <v>630</v>
      </c>
      <c r="C121" s="83" t="s">
        <v>139</v>
      </c>
      <c r="D121" s="84"/>
      <c r="E121" s="84"/>
      <c r="F121" s="84"/>
      <c r="G121" s="84"/>
      <c r="H121" s="84"/>
      <c r="I121" s="83"/>
      <c r="J121" s="84">
        <v>291329</v>
      </c>
      <c r="K121" s="84">
        <v>212898</v>
      </c>
      <c r="L121" s="37">
        <v>204427.59</v>
      </c>
      <c r="M121" s="158">
        <v>218239.71</v>
      </c>
      <c r="N121" s="35">
        <v>254385.59</v>
      </c>
      <c r="O121" s="158">
        <v>246224.25</v>
      </c>
      <c r="P121" s="158">
        <v>219779.39</v>
      </c>
      <c r="Q121" s="158">
        <v>232209.24</v>
      </c>
      <c r="R121" s="158">
        <v>186571.02999999997</v>
      </c>
      <c r="S121" s="158">
        <v>291671.33</v>
      </c>
      <c r="T121" s="158">
        <v>408635.18</v>
      </c>
      <c r="U121" s="158">
        <v>447100.82</v>
      </c>
      <c r="V121" s="158">
        <v>350246</v>
      </c>
      <c r="W121" s="35">
        <v>341684</v>
      </c>
      <c r="X121" s="337">
        <v>350246</v>
      </c>
      <c r="Y121" s="211">
        <v>1.0250582409477762</v>
      </c>
      <c r="Z121" s="206">
        <v>350246</v>
      </c>
      <c r="AA121" s="207">
        <v>350246</v>
      </c>
    </row>
    <row r="122" spans="1:27" hidden="1" x14ac:dyDescent="0.3">
      <c r="A122" s="827"/>
      <c r="B122" s="205">
        <v>640</v>
      </c>
      <c r="C122" s="83" t="s">
        <v>232</v>
      </c>
      <c r="D122" s="84"/>
      <c r="E122" s="84"/>
      <c r="F122" s="84"/>
      <c r="G122" s="84"/>
      <c r="H122" s="84"/>
      <c r="I122" s="83"/>
      <c r="J122" s="84"/>
      <c r="K122" s="37">
        <v>158</v>
      </c>
      <c r="L122" s="37">
        <v>169.47</v>
      </c>
      <c r="M122" s="158"/>
      <c r="N122" s="35"/>
      <c r="O122" s="158"/>
      <c r="P122" s="158">
        <v>137.43</v>
      </c>
      <c r="Q122" s="158"/>
      <c r="R122" s="158">
        <v>164.3</v>
      </c>
      <c r="S122" s="158"/>
      <c r="T122" s="158"/>
      <c r="U122" s="158">
        <v>5686.2599999999984</v>
      </c>
      <c r="V122" s="158"/>
      <c r="W122" s="35">
        <v>0</v>
      </c>
      <c r="X122" s="337"/>
      <c r="Y122" s="211">
        <v>0</v>
      </c>
      <c r="Z122" s="206"/>
      <c r="AA122" s="207"/>
    </row>
    <row r="123" spans="1:27" hidden="1" x14ac:dyDescent="0.3">
      <c r="A123" s="827"/>
      <c r="B123" s="205">
        <v>630</v>
      </c>
      <c r="C123" s="83" t="s">
        <v>233</v>
      </c>
      <c r="D123" s="84"/>
      <c r="E123" s="84"/>
      <c r="F123" s="84"/>
      <c r="G123" s="84"/>
      <c r="H123" s="84"/>
      <c r="I123" s="83"/>
      <c r="J123" s="84"/>
      <c r="K123" s="37"/>
      <c r="L123" s="37"/>
      <c r="M123" s="158"/>
      <c r="N123" s="35"/>
      <c r="O123" s="158"/>
      <c r="P123" s="158"/>
      <c r="Q123" s="158"/>
      <c r="R123" s="158"/>
      <c r="S123" s="158"/>
      <c r="T123" s="158">
        <v>18898.400000000001</v>
      </c>
      <c r="U123" s="158">
        <v>127992.17</v>
      </c>
      <c r="V123" s="158"/>
      <c r="W123" s="35">
        <v>71291</v>
      </c>
      <c r="X123" s="337"/>
      <c r="Y123" s="216">
        <v>0</v>
      </c>
      <c r="Z123" s="277"/>
      <c r="AA123" s="239"/>
    </row>
    <row r="124" spans="1:27" hidden="1" x14ac:dyDescent="0.3">
      <c r="A124" s="827"/>
      <c r="B124" s="205">
        <v>630</v>
      </c>
      <c r="C124" s="83" t="s">
        <v>234</v>
      </c>
      <c r="D124" s="84"/>
      <c r="E124" s="84"/>
      <c r="F124" s="84"/>
      <c r="G124" s="84"/>
      <c r="H124" s="84"/>
      <c r="I124" s="83"/>
      <c r="J124" s="84"/>
      <c r="K124" s="37"/>
      <c r="L124" s="37"/>
      <c r="M124" s="158"/>
      <c r="N124" s="35"/>
      <c r="O124" s="158"/>
      <c r="P124" s="158"/>
      <c r="Q124" s="158"/>
      <c r="R124" s="158"/>
      <c r="S124" s="158"/>
      <c r="T124" s="158">
        <v>67324.5</v>
      </c>
      <c r="U124" s="158">
        <v>49000</v>
      </c>
      <c r="V124" s="158"/>
      <c r="W124" s="35">
        <v>0</v>
      </c>
      <c r="X124" s="337"/>
      <c r="Y124" s="216">
        <v>0</v>
      </c>
      <c r="Z124" s="277"/>
      <c r="AA124" s="239"/>
    </row>
    <row r="125" spans="1:27" hidden="1" x14ac:dyDescent="0.3">
      <c r="A125" s="827"/>
      <c r="B125" s="205"/>
      <c r="C125" s="83" t="s">
        <v>235</v>
      </c>
      <c r="D125" s="84"/>
      <c r="E125" s="84"/>
      <c r="F125" s="84"/>
      <c r="G125" s="84"/>
      <c r="H125" s="84"/>
      <c r="I125" s="83"/>
      <c r="J125" s="84"/>
      <c r="K125" s="37"/>
      <c r="L125" s="37"/>
      <c r="M125" s="158"/>
      <c r="N125" s="35"/>
      <c r="O125" s="158"/>
      <c r="P125" s="158"/>
      <c r="Q125" s="158"/>
      <c r="R125" s="158"/>
      <c r="S125" s="158"/>
      <c r="T125" s="158">
        <v>8670</v>
      </c>
      <c r="U125" s="158"/>
      <c r="V125" s="158"/>
      <c r="W125" s="35">
        <v>0</v>
      </c>
      <c r="X125" s="337"/>
      <c r="Y125" s="216">
        <v>0</v>
      </c>
      <c r="Z125" s="277"/>
      <c r="AA125" s="239"/>
    </row>
    <row r="126" spans="1:27" hidden="1" x14ac:dyDescent="0.3">
      <c r="A126" s="827"/>
      <c r="B126" s="205"/>
      <c r="C126" s="83" t="s">
        <v>236</v>
      </c>
      <c r="D126" s="84"/>
      <c r="E126" s="84"/>
      <c r="F126" s="84"/>
      <c r="G126" s="84"/>
      <c r="H126" s="84"/>
      <c r="I126" s="83"/>
      <c r="J126" s="84"/>
      <c r="K126" s="37"/>
      <c r="L126" s="37"/>
      <c r="M126" s="158"/>
      <c r="N126" s="35"/>
      <c r="O126" s="158"/>
      <c r="P126" s="158"/>
      <c r="Q126" s="158"/>
      <c r="R126" s="158"/>
      <c r="S126" s="158"/>
      <c r="T126" s="158">
        <v>14890.49</v>
      </c>
      <c r="U126" s="158"/>
      <c r="V126" s="158"/>
      <c r="W126" s="35">
        <v>0</v>
      </c>
      <c r="X126" s="337"/>
      <c r="Y126" s="216">
        <v>0</v>
      </c>
      <c r="Z126" s="277"/>
      <c r="AA126" s="239"/>
    </row>
    <row r="127" spans="1:27" hidden="1" x14ac:dyDescent="0.3">
      <c r="A127" s="827"/>
      <c r="B127" s="205"/>
      <c r="C127" s="83" t="s">
        <v>123</v>
      </c>
      <c r="D127" s="84"/>
      <c r="E127" s="84"/>
      <c r="F127" s="84"/>
      <c r="G127" s="84"/>
      <c r="H127" s="84"/>
      <c r="I127" s="83"/>
      <c r="J127" s="84"/>
      <c r="K127" s="37"/>
      <c r="L127" s="37"/>
      <c r="M127" s="158"/>
      <c r="N127" s="35"/>
      <c r="O127" s="158"/>
      <c r="P127" s="158"/>
      <c r="Q127" s="158"/>
      <c r="R127" s="158">
        <v>169312.07</v>
      </c>
      <c r="S127" s="158">
        <v>83861.959999999992</v>
      </c>
      <c r="T127" s="158"/>
      <c r="U127" s="158">
        <v>14000</v>
      </c>
      <c r="V127" s="158"/>
      <c r="W127" s="35">
        <v>54000</v>
      </c>
      <c r="X127" s="403"/>
      <c r="Y127" s="216">
        <v>0</v>
      </c>
      <c r="Z127" s="277"/>
      <c r="AA127" s="239"/>
    </row>
    <row r="128" spans="1:27" ht="15" thickBot="1" x14ac:dyDescent="0.35">
      <c r="A128" s="828"/>
      <c r="B128" s="251">
        <v>640</v>
      </c>
      <c r="C128" s="271" t="s">
        <v>229</v>
      </c>
      <c r="D128" s="214"/>
      <c r="E128" s="214">
        <v>56430</v>
      </c>
      <c r="F128" s="214">
        <v>66388</v>
      </c>
      <c r="G128" s="214">
        <v>33070</v>
      </c>
      <c r="H128" s="214">
        <v>34000</v>
      </c>
      <c r="I128" s="271">
        <v>19328</v>
      </c>
      <c r="J128" s="214">
        <v>22144</v>
      </c>
      <c r="K128" s="135">
        <v>22144</v>
      </c>
      <c r="L128" s="135">
        <v>27144</v>
      </c>
      <c r="M128" s="134">
        <v>30942</v>
      </c>
      <c r="N128" s="135">
        <v>20992</v>
      </c>
      <c r="O128" s="134">
        <v>11085</v>
      </c>
      <c r="P128" s="134">
        <v>1465.14</v>
      </c>
      <c r="Q128" s="134">
        <v>15700</v>
      </c>
      <c r="R128" s="134">
        <v>3278</v>
      </c>
      <c r="S128" s="134">
        <v>2591.5700000000002</v>
      </c>
      <c r="T128" s="134">
        <v>6788.81</v>
      </c>
      <c r="U128" s="134">
        <v>9100</v>
      </c>
      <c r="V128" s="134">
        <v>16865</v>
      </c>
      <c r="W128" s="135">
        <v>13865</v>
      </c>
      <c r="X128" s="215">
        <v>12121</v>
      </c>
      <c r="Y128" s="216">
        <v>0.87421565091958164</v>
      </c>
      <c r="Z128" s="277">
        <v>14065</v>
      </c>
      <c r="AA128" s="239">
        <v>14065</v>
      </c>
    </row>
    <row r="129" spans="1:30" ht="15" thickBot="1" x14ac:dyDescent="0.35">
      <c r="A129" s="362" t="s">
        <v>237</v>
      </c>
      <c r="B129" s="838" t="s">
        <v>238</v>
      </c>
      <c r="C129" s="839"/>
      <c r="D129" s="214"/>
      <c r="E129" s="214"/>
      <c r="F129" s="214"/>
      <c r="G129" s="214"/>
      <c r="H129" s="214"/>
      <c r="I129" s="271"/>
      <c r="J129" s="214"/>
      <c r="K129" s="135"/>
      <c r="L129" s="135"/>
      <c r="M129" s="134"/>
      <c r="N129" s="135"/>
      <c r="O129" s="134"/>
      <c r="P129" s="134"/>
      <c r="Q129" s="134"/>
      <c r="R129" s="134"/>
      <c r="S129" s="59">
        <v>21778.81</v>
      </c>
      <c r="T129" s="59">
        <v>1065</v>
      </c>
      <c r="U129" s="59"/>
      <c r="V129" s="59"/>
      <c r="W129" s="60"/>
      <c r="X129" s="404"/>
      <c r="Y129" s="405">
        <v>0</v>
      </c>
      <c r="Z129" s="406"/>
      <c r="AA129" s="407"/>
    </row>
    <row r="130" spans="1:30" ht="15" thickBot="1" x14ac:dyDescent="0.35">
      <c r="A130" s="372"/>
      <c r="B130" s="408">
        <v>600</v>
      </c>
      <c r="C130" s="132" t="s">
        <v>239</v>
      </c>
      <c r="D130" s="214"/>
      <c r="E130" s="214"/>
      <c r="F130" s="214"/>
      <c r="G130" s="214"/>
      <c r="H130" s="214"/>
      <c r="I130" s="271"/>
      <c r="J130" s="214"/>
      <c r="K130" s="135"/>
      <c r="L130" s="135"/>
      <c r="M130" s="134"/>
      <c r="N130" s="135"/>
      <c r="O130" s="134"/>
      <c r="P130" s="134"/>
      <c r="Q130" s="134"/>
      <c r="R130" s="134"/>
      <c r="S130" s="134">
        <v>21778.81</v>
      </c>
      <c r="T130" s="134">
        <v>1065</v>
      </c>
      <c r="U130" s="134"/>
      <c r="V130" s="134"/>
      <c r="W130" s="135"/>
      <c r="X130" s="215"/>
      <c r="Y130" s="258">
        <v>0</v>
      </c>
      <c r="Z130" s="259"/>
      <c r="AA130" s="260"/>
    </row>
    <row r="131" spans="1:30" ht="15" thickBot="1" x14ac:dyDescent="0.35">
      <c r="A131" s="308" t="s">
        <v>240</v>
      </c>
      <c r="B131" s="831" t="s">
        <v>241</v>
      </c>
      <c r="C131" s="807"/>
      <c r="D131" s="139">
        <v>398161</v>
      </c>
      <c r="E131" s="139">
        <v>245269</v>
      </c>
      <c r="F131" s="139">
        <v>266050</v>
      </c>
      <c r="G131" s="139">
        <v>237941</v>
      </c>
      <c r="H131" s="139">
        <v>273708</v>
      </c>
      <c r="I131" s="139">
        <v>262675</v>
      </c>
      <c r="J131" s="139">
        <v>162661</v>
      </c>
      <c r="K131" s="139">
        <v>165913</v>
      </c>
      <c r="L131" s="140">
        <v>173111</v>
      </c>
      <c r="M131" s="140">
        <v>179007.07</v>
      </c>
      <c r="N131" s="310">
        <v>207573.5</v>
      </c>
      <c r="O131" s="311">
        <v>252852.5</v>
      </c>
      <c r="P131" s="311">
        <v>259830</v>
      </c>
      <c r="Q131" s="311">
        <v>341183.70999999996</v>
      </c>
      <c r="R131" s="311">
        <v>311676.99</v>
      </c>
      <c r="S131" s="311">
        <v>363265.4</v>
      </c>
      <c r="T131" s="311">
        <v>463096.88</v>
      </c>
      <c r="U131" s="311">
        <v>501093.99</v>
      </c>
      <c r="V131" s="311">
        <v>487935</v>
      </c>
      <c r="W131" s="310">
        <v>430435</v>
      </c>
      <c r="X131" s="310">
        <v>385782</v>
      </c>
      <c r="Y131" s="71">
        <v>0.89626075946426287</v>
      </c>
      <c r="Z131" s="248">
        <v>487935</v>
      </c>
      <c r="AA131" s="16">
        <v>442935</v>
      </c>
    </row>
    <row r="132" spans="1:30" x14ac:dyDescent="0.3">
      <c r="A132" s="823"/>
      <c r="B132" s="409"/>
      <c r="C132" s="81" t="s">
        <v>242</v>
      </c>
      <c r="D132" s="82">
        <v>373863</v>
      </c>
      <c r="E132" s="82">
        <v>211312</v>
      </c>
      <c r="F132" s="82">
        <v>220574</v>
      </c>
      <c r="G132" s="82">
        <v>190734</v>
      </c>
      <c r="H132" s="82">
        <v>216608</v>
      </c>
      <c r="I132" s="81">
        <v>202225</v>
      </c>
      <c r="J132" s="84">
        <v>118262</v>
      </c>
      <c r="K132" s="84">
        <v>116713</v>
      </c>
      <c r="L132" s="66">
        <v>116713</v>
      </c>
      <c r="M132" s="66">
        <v>132538</v>
      </c>
      <c r="N132" s="67">
        <v>117290</v>
      </c>
      <c r="O132" s="67">
        <v>150490</v>
      </c>
      <c r="P132" s="67">
        <v>157200</v>
      </c>
      <c r="Q132" s="66">
        <v>183913.71</v>
      </c>
      <c r="R132" s="66">
        <v>217841.99</v>
      </c>
      <c r="S132" s="66">
        <v>257655.4</v>
      </c>
      <c r="T132" s="66">
        <v>320916.88</v>
      </c>
      <c r="U132" s="66">
        <v>352753.99</v>
      </c>
      <c r="V132" s="66">
        <v>355465</v>
      </c>
      <c r="W132" s="67">
        <v>297965</v>
      </c>
      <c r="X132" s="316">
        <v>253312</v>
      </c>
      <c r="Y132" s="202">
        <v>0.85014011712785054</v>
      </c>
      <c r="Z132" s="203">
        <v>355465</v>
      </c>
      <c r="AA132" s="204">
        <v>355465</v>
      </c>
      <c r="AB132" s="190"/>
    </row>
    <row r="133" spans="1:30" x14ac:dyDescent="0.3">
      <c r="A133" s="824"/>
      <c r="B133" s="410"/>
      <c r="C133" s="83" t="s">
        <v>243</v>
      </c>
      <c r="D133" s="84"/>
      <c r="E133" s="84"/>
      <c r="F133" s="84"/>
      <c r="G133" s="84"/>
      <c r="H133" s="84"/>
      <c r="I133" s="83"/>
      <c r="J133" s="84"/>
      <c r="K133" s="84"/>
      <c r="L133" s="36"/>
      <c r="M133" s="36">
        <v>3467.07</v>
      </c>
      <c r="N133" s="37">
        <v>50283.5</v>
      </c>
      <c r="O133" s="37">
        <v>101647</v>
      </c>
      <c r="P133" s="37">
        <v>53450</v>
      </c>
      <c r="Q133" s="36">
        <v>57270</v>
      </c>
      <c r="R133" s="36">
        <v>18835</v>
      </c>
      <c r="S133" s="36">
        <v>105610</v>
      </c>
      <c r="T133" s="36">
        <v>142180</v>
      </c>
      <c r="U133" s="36">
        <v>148340</v>
      </c>
      <c r="V133" s="36">
        <v>67470</v>
      </c>
      <c r="W133" s="37">
        <v>67470</v>
      </c>
      <c r="X133" s="208">
        <v>67470</v>
      </c>
      <c r="Y133" s="211">
        <v>1</v>
      </c>
      <c r="Z133" s="206">
        <v>67470</v>
      </c>
      <c r="AA133" s="207">
        <v>57470</v>
      </c>
    </row>
    <row r="134" spans="1:30" x14ac:dyDescent="0.3">
      <c r="A134" s="824"/>
      <c r="B134" s="410"/>
      <c r="C134" s="83" t="s">
        <v>244</v>
      </c>
      <c r="D134" s="84"/>
      <c r="E134" s="84"/>
      <c r="F134" s="84"/>
      <c r="G134" s="84"/>
      <c r="H134" s="84"/>
      <c r="I134" s="83"/>
      <c r="J134" s="84"/>
      <c r="K134" s="84"/>
      <c r="L134" s="36"/>
      <c r="M134" s="36"/>
      <c r="N134" s="37"/>
      <c r="O134" s="37"/>
      <c r="P134" s="37"/>
      <c r="Q134" s="36">
        <v>20000</v>
      </c>
      <c r="R134" s="36">
        <v>15000</v>
      </c>
      <c r="S134" s="36"/>
      <c r="T134" s="36"/>
      <c r="U134" s="36"/>
      <c r="V134" s="36">
        <v>0</v>
      </c>
      <c r="W134" s="37">
        <v>0</v>
      </c>
      <c r="X134" s="208">
        <v>0</v>
      </c>
      <c r="Y134" s="211">
        <v>0</v>
      </c>
      <c r="Z134" s="277"/>
      <c r="AA134" s="239"/>
    </row>
    <row r="135" spans="1:30" ht="15" thickBot="1" x14ac:dyDescent="0.35">
      <c r="A135" s="825"/>
      <c r="B135" s="411"/>
      <c r="C135" s="85" t="s">
        <v>245</v>
      </c>
      <c r="D135" s="107">
        <v>24298</v>
      </c>
      <c r="E135" s="107">
        <v>33957</v>
      </c>
      <c r="F135" s="107">
        <v>45476</v>
      </c>
      <c r="G135" s="107">
        <v>47207</v>
      </c>
      <c r="H135" s="107">
        <v>57100</v>
      </c>
      <c r="I135" s="85">
        <v>60450</v>
      </c>
      <c r="J135" s="84">
        <v>44399</v>
      </c>
      <c r="K135" s="84">
        <v>49200</v>
      </c>
      <c r="L135" s="69">
        <v>56398</v>
      </c>
      <c r="M135" s="69">
        <v>43002</v>
      </c>
      <c r="N135" s="70">
        <v>40000</v>
      </c>
      <c r="O135" s="70">
        <v>715.5</v>
      </c>
      <c r="P135" s="70">
        <v>49180</v>
      </c>
      <c r="Q135" s="69">
        <v>80000</v>
      </c>
      <c r="R135" s="69">
        <v>60000</v>
      </c>
      <c r="S135" s="69"/>
      <c r="T135" s="69"/>
      <c r="U135" s="69"/>
      <c r="V135" s="69">
        <v>65000</v>
      </c>
      <c r="W135" s="70">
        <v>65000</v>
      </c>
      <c r="X135" s="287">
        <v>65000</v>
      </c>
      <c r="Y135" s="216">
        <v>1</v>
      </c>
      <c r="Z135" s="277">
        <v>65000</v>
      </c>
      <c r="AA135" s="239">
        <v>30000</v>
      </c>
    </row>
    <row r="136" spans="1:30" ht="15" thickBot="1" x14ac:dyDescent="0.35">
      <c r="A136" s="219" t="s">
        <v>246</v>
      </c>
      <c r="B136" s="803" t="s">
        <v>247</v>
      </c>
      <c r="C136" s="776"/>
      <c r="D136" s="120">
        <v>16298</v>
      </c>
      <c r="E136" s="120">
        <v>196674</v>
      </c>
      <c r="F136" s="120">
        <v>276704</v>
      </c>
      <c r="G136" s="120">
        <v>322185</v>
      </c>
      <c r="H136" s="120">
        <v>434860</v>
      </c>
      <c r="I136" s="120">
        <v>399432</v>
      </c>
      <c r="J136" s="120">
        <v>332348</v>
      </c>
      <c r="K136" s="120">
        <v>315787</v>
      </c>
      <c r="L136" s="121">
        <v>311192.31999999995</v>
      </c>
      <c r="M136" s="121">
        <v>355810.5</v>
      </c>
      <c r="N136" s="221">
        <v>384915.19</v>
      </c>
      <c r="O136" s="222">
        <v>388070.83</v>
      </c>
      <c r="P136" s="222">
        <v>361113.8</v>
      </c>
      <c r="Q136" s="222">
        <v>408594.14</v>
      </c>
      <c r="R136" s="222">
        <v>256337.72</v>
      </c>
      <c r="S136" s="222">
        <v>268647.67</v>
      </c>
      <c r="T136" s="222">
        <v>354233.36</v>
      </c>
      <c r="U136" s="222">
        <v>519374.83</v>
      </c>
      <c r="V136" s="222">
        <v>544125</v>
      </c>
      <c r="W136" s="221">
        <v>597620</v>
      </c>
      <c r="X136" s="221">
        <v>420168</v>
      </c>
      <c r="Y136" s="71">
        <v>0.7030688397309327</v>
      </c>
      <c r="Z136" s="248">
        <v>442168</v>
      </c>
      <c r="AA136" s="16">
        <v>457168</v>
      </c>
      <c r="AB136" s="190"/>
      <c r="AD136" s="190"/>
    </row>
    <row r="137" spans="1:30" x14ac:dyDescent="0.3">
      <c r="A137" s="823"/>
      <c r="B137" s="412"/>
      <c r="C137" s="240" t="s">
        <v>248</v>
      </c>
      <c r="D137" s="413">
        <v>4913</v>
      </c>
      <c r="E137" s="413">
        <v>3850</v>
      </c>
      <c r="F137" s="413">
        <v>5112</v>
      </c>
      <c r="G137" s="413"/>
      <c r="H137" s="413"/>
      <c r="I137" s="240">
        <v>6756</v>
      </c>
      <c r="J137" s="413">
        <v>7114</v>
      </c>
      <c r="K137" s="82">
        <v>7113</v>
      </c>
      <c r="L137" s="29">
        <v>7438.6</v>
      </c>
      <c r="M137" s="28">
        <v>12903.29</v>
      </c>
      <c r="N137" s="29">
        <v>10157.040000000001</v>
      </c>
      <c r="O137" s="28">
        <v>15460.72</v>
      </c>
      <c r="P137" s="28">
        <v>9192</v>
      </c>
      <c r="Q137" s="28">
        <v>10989.94</v>
      </c>
      <c r="R137" s="28">
        <v>7873.9500000000007</v>
      </c>
      <c r="S137" s="28">
        <v>9714.43</v>
      </c>
      <c r="T137" s="28">
        <v>3866.95</v>
      </c>
      <c r="U137" s="28">
        <v>4247.0300000000007</v>
      </c>
      <c r="V137" s="28">
        <v>9800</v>
      </c>
      <c r="W137" s="29">
        <v>9800</v>
      </c>
      <c r="X137" s="201">
        <v>9800</v>
      </c>
      <c r="Y137" s="202">
        <v>1</v>
      </c>
      <c r="Z137" s="203">
        <v>9800</v>
      </c>
      <c r="AA137" s="204">
        <v>9800</v>
      </c>
    </row>
    <row r="138" spans="1:30" x14ac:dyDescent="0.3">
      <c r="A138" s="824"/>
      <c r="B138" s="414"/>
      <c r="C138" s="242" t="s">
        <v>249</v>
      </c>
      <c r="D138" s="415"/>
      <c r="E138" s="415"/>
      <c r="F138" s="415"/>
      <c r="G138" s="415"/>
      <c r="H138" s="415"/>
      <c r="I138" s="416">
        <v>48971</v>
      </c>
      <c r="J138" s="415"/>
      <c r="K138" s="102"/>
      <c r="L138" s="67"/>
      <c r="M138" s="66"/>
      <c r="N138" s="67"/>
      <c r="O138" s="66"/>
      <c r="P138" s="66">
        <v>12970.5</v>
      </c>
      <c r="Q138" s="66">
        <v>4960</v>
      </c>
      <c r="R138" s="66">
        <v>1200</v>
      </c>
      <c r="S138" s="66"/>
      <c r="T138" s="66"/>
      <c r="U138" s="66"/>
      <c r="V138" s="66"/>
      <c r="W138" s="67">
        <v>80145</v>
      </c>
      <c r="X138" s="417"/>
      <c r="Y138" s="211">
        <v>0</v>
      </c>
      <c r="Z138" s="325"/>
      <c r="AA138" s="326"/>
    </row>
    <row r="139" spans="1:30" x14ac:dyDescent="0.3">
      <c r="A139" s="824"/>
      <c r="B139" s="414"/>
      <c r="C139" s="242" t="s">
        <v>250</v>
      </c>
      <c r="D139" s="415"/>
      <c r="E139" s="415"/>
      <c r="F139" s="415"/>
      <c r="G139" s="415"/>
      <c r="H139" s="415"/>
      <c r="I139" s="416">
        <v>24304</v>
      </c>
      <c r="J139" s="415">
        <v>10566</v>
      </c>
      <c r="K139" s="102">
        <v>3350</v>
      </c>
      <c r="L139" s="67">
        <v>4052</v>
      </c>
      <c r="M139" s="66">
        <v>10555.27</v>
      </c>
      <c r="N139" s="67"/>
      <c r="O139" s="66">
        <v>12040.65</v>
      </c>
      <c r="P139" s="66">
        <v>15000</v>
      </c>
      <c r="Q139" s="66">
        <v>42000</v>
      </c>
      <c r="R139" s="66">
        <v>10000</v>
      </c>
      <c r="S139" s="66"/>
      <c r="T139" s="66">
        <v>55000</v>
      </c>
      <c r="U139" s="66">
        <v>35000</v>
      </c>
      <c r="V139" s="66">
        <v>30000</v>
      </c>
      <c r="W139" s="67">
        <v>30000</v>
      </c>
      <c r="X139" s="316">
        <v>0</v>
      </c>
      <c r="Y139" s="211">
        <v>0</v>
      </c>
      <c r="Z139" s="206">
        <v>15000</v>
      </c>
      <c r="AA139" s="207">
        <v>15000</v>
      </c>
      <c r="AC139" s="190"/>
    </row>
    <row r="140" spans="1:30" x14ac:dyDescent="0.3">
      <c r="A140" s="824"/>
      <c r="B140" s="414"/>
      <c r="C140" s="242" t="s">
        <v>251</v>
      </c>
      <c r="D140" s="415"/>
      <c r="E140" s="415"/>
      <c r="F140" s="415"/>
      <c r="G140" s="415"/>
      <c r="H140" s="415"/>
      <c r="I140" s="416"/>
      <c r="J140" s="415"/>
      <c r="K140" s="102"/>
      <c r="L140" s="67"/>
      <c r="M140" s="66">
        <v>19000</v>
      </c>
      <c r="N140" s="67">
        <v>10407.57</v>
      </c>
      <c r="O140" s="66">
        <v>19000</v>
      </c>
      <c r="P140" s="66">
        <v>3083.2</v>
      </c>
      <c r="Q140" s="66">
        <v>4899.3999999999996</v>
      </c>
      <c r="R140" s="66">
        <v>1620.77</v>
      </c>
      <c r="S140" s="66">
        <v>3257.1899999999996</v>
      </c>
      <c r="T140" s="66">
        <v>7200</v>
      </c>
      <c r="U140" s="66">
        <v>6000</v>
      </c>
      <c r="V140" s="66">
        <v>4000</v>
      </c>
      <c r="W140" s="67">
        <v>11120</v>
      </c>
      <c r="X140" s="316">
        <v>4000</v>
      </c>
      <c r="Y140" s="211">
        <v>0.35971223021582732</v>
      </c>
      <c r="Z140" s="206">
        <v>7000</v>
      </c>
      <c r="AA140" s="207">
        <v>7000</v>
      </c>
    </row>
    <row r="141" spans="1:30" x14ac:dyDescent="0.3">
      <c r="A141" s="824"/>
      <c r="B141" s="414"/>
      <c r="C141" s="242" t="s">
        <v>252</v>
      </c>
      <c r="D141" s="415"/>
      <c r="E141" s="415"/>
      <c r="F141" s="415"/>
      <c r="G141" s="415"/>
      <c r="H141" s="415"/>
      <c r="I141" s="416"/>
      <c r="J141" s="415"/>
      <c r="K141" s="102"/>
      <c r="L141" s="67"/>
      <c r="M141" s="66"/>
      <c r="N141" s="67">
        <v>15000</v>
      </c>
      <c r="O141" s="66">
        <v>2377</v>
      </c>
      <c r="P141" s="66">
        <v>11700</v>
      </c>
      <c r="Q141" s="66">
        <v>17500</v>
      </c>
      <c r="R141" s="66">
        <v>420</v>
      </c>
      <c r="S141" s="66">
        <v>6500</v>
      </c>
      <c r="T141" s="66"/>
      <c r="U141" s="66">
        <v>11000</v>
      </c>
      <c r="V141" s="66">
        <v>7770</v>
      </c>
      <c r="W141" s="67">
        <v>4000</v>
      </c>
      <c r="X141" s="316">
        <v>4000</v>
      </c>
      <c r="Y141" s="211">
        <v>1</v>
      </c>
      <c r="Z141" s="206">
        <v>7000</v>
      </c>
      <c r="AA141" s="207">
        <v>12000</v>
      </c>
    </row>
    <row r="142" spans="1:30" x14ac:dyDescent="0.3">
      <c r="A142" s="824"/>
      <c r="B142" s="418"/>
      <c r="C142" s="242" t="s">
        <v>253</v>
      </c>
      <c r="D142" s="209"/>
      <c r="E142" s="209">
        <v>7568</v>
      </c>
      <c r="F142" s="209">
        <v>15767</v>
      </c>
      <c r="G142" s="209">
        <v>15084</v>
      </c>
      <c r="H142" s="209"/>
      <c r="I142" s="242">
        <v>13552</v>
      </c>
      <c r="J142" s="209">
        <v>11060</v>
      </c>
      <c r="K142" s="84">
        <v>9650</v>
      </c>
      <c r="L142" s="37">
        <v>9100</v>
      </c>
      <c r="M142" s="36">
        <v>10889.5</v>
      </c>
      <c r="N142" s="37">
        <v>15000</v>
      </c>
      <c r="O142" s="36">
        <v>7950</v>
      </c>
      <c r="P142" s="36"/>
      <c r="Q142" s="36"/>
      <c r="R142" s="36">
        <v>4000</v>
      </c>
      <c r="S142" s="36"/>
      <c r="T142" s="36"/>
      <c r="U142" s="36">
        <v>4500</v>
      </c>
      <c r="V142" s="36">
        <v>4000</v>
      </c>
      <c r="W142" s="37">
        <v>4000</v>
      </c>
      <c r="X142" s="208">
        <v>0</v>
      </c>
      <c r="Y142" s="211">
        <v>0</v>
      </c>
      <c r="Z142" s="206">
        <v>0</v>
      </c>
      <c r="AA142" s="207">
        <v>0</v>
      </c>
    </row>
    <row r="143" spans="1:30" x14ac:dyDescent="0.3">
      <c r="A143" s="824"/>
      <c r="B143" s="418"/>
      <c r="C143" s="242" t="s">
        <v>254</v>
      </c>
      <c r="D143" s="209"/>
      <c r="E143" s="209"/>
      <c r="F143" s="209"/>
      <c r="G143" s="209"/>
      <c r="H143" s="209"/>
      <c r="I143" s="242"/>
      <c r="J143" s="209"/>
      <c r="K143" s="84"/>
      <c r="L143" s="37"/>
      <c r="M143" s="37"/>
      <c r="N143" s="37"/>
      <c r="O143" s="36">
        <v>10000</v>
      </c>
      <c r="P143" s="36">
        <v>5000</v>
      </c>
      <c r="Q143" s="36"/>
      <c r="R143" s="36"/>
      <c r="S143" s="36"/>
      <c r="T143" s="36"/>
      <c r="U143" s="36">
        <v>9000</v>
      </c>
      <c r="V143" s="36">
        <v>0</v>
      </c>
      <c r="W143" s="37">
        <v>0</v>
      </c>
      <c r="X143" s="208">
        <v>0</v>
      </c>
      <c r="Y143" s="211">
        <v>0</v>
      </c>
      <c r="Z143" s="206">
        <v>0</v>
      </c>
      <c r="AA143" s="207">
        <v>6000</v>
      </c>
    </row>
    <row r="144" spans="1:30" x14ac:dyDescent="0.3">
      <c r="A144" s="824"/>
      <c r="B144" s="418"/>
      <c r="C144" s="242" t="s">
        <v>255</v>
      </c>
      <c r="D144" s="209"/>
      <c r="E144" s="209"/>
      <c r="F144" s="209"/>
      <c r="G144" s="209"/>
      <c r="H144" s="209"/>
      <c r="I144" s="242"/>
      <c r="J144" s="209"/>
      <c r="K144" s="84"/>
      <c r="L144" s="37"/>
      <c r="M144" s="37"/>
      <c r="N144" s="37">
        <v>256.58</v>
      </c>
      <c r="O144" s="36">
        <v>4000</v>
      </c>
      <c r="P144" s="36">
        <v>6335</v>
      </c>
      <c r="Q144" s="36">
        <v>10280.42</v>
      </c>
      <c r="R144" s="36">
        <v>2000</v>
      </c>
      <c r="S144" s="36"/>
      <c r="T144" s="36">
        <v>4000</v>
      </c>
      <c r="U144" s="36">
        <v>4472.8000000000011</v>
      </c>
      <c r="V144" s="36">
        <v>5000</v>
      </c>
      <c r="W144" s="37">
        <v>5000</v>
      </c>
      <c r="X144" s="208">
        <v>3000</v>
      </c>
      <c r="Y144" s="211">
        <v>0.6</v>
      </c>
      <c r="Z144" s="206">
        <v>4000</v>
      </c>
      <c r="AA144" s="207">
        <v>8000</v>
      </c>
    </row>
    <row r="145" spans="1:27" x14ac:dyDescent="0.3">
      <c r="A145" s="824"/>
      <c r="B145" s="418"/>
      <c r="C145" s="242" t="s">
        <v>256</v>
      </c>
      <c r="D145" s="209"/>
      <c r="E145" s="209"/>
      <c r="F145" s="209"/>
      <c r="G145" s="209"/>
      <c r="H145" s="209"/>
      <c r="I145" s="242"/>
      <c r="J145" s="209"/>
      <c r="K145" s="84"/>
      <c r="L145" s="37"/>
      <c r="M145" s="37"/>
      <c r="N145" s="37">
        <v>4000</v>
      </c>
      <c r="O145" s="36">
        <v>1050</v>
      </c>
      <c r="P145" s="36">
        <v>42000.1</v>
      </c>
      <c r="Q145" s="36">
        <v>86465</v>
      </c>
      <c r="R145" s="36">
        <v>75178</v>
      </c>
      <c r="S145" s="36">
        <v>71700</v>
      </c>
      <c r="T145" s="36">
        <v>89723</v>
      </c>
      <c r="U145" s="36">
        <v>190619</v>
      </c>
      <c r="V145" s="36">
        <v>230187</v>
      </c>
      <c r="W145" s="37">
        <v>200187</v>
      </c>
      <c r="X145" s="208">
        <v>211000</v>
      </c>
      <c r="Y145" s="211">
        <v>1.0540144964458231</v>
      </c>
      <c r="Z145" s="206">
        <v>211000</v>
      </c>
      <c r="AA145" s="207">
        <v>211000</v>
      </c>
    </row>
    <row r="146" spans="1:27" x14ac:dyDescent="0.3">
      <c r="A146" s="824"/>
      <c r="B146" s="418"/>
      <c r="C146" s="242" t="s">
        <v>257</v>
      </c>
      <c r="D146" s="209"/>
      <c r="E146" s="209">
        <v>58189</v>
      </c>
      <c r="F146" s="209">
        <v>75483</v>
      </c>
      <c r="G146" s="209">
        <v>91400</v>
      </c>
      <c r="H146" s="209"/>
      <c r="I146" s="242">
        <v>152242</v>
      </c>
      <c r="J146" s="209">
        <v>162681</v>
      </c>
      <c r="K146" s="84">
        <v>150333</v>
      </c>
      <c r="L146" s="37">
        <v>119218</v>
      </c>
      <c r="M146" s="36">
        <v>148153</v>
      </c>
      <c r="N146" s="37">
        <v>76969</v>
      </c>
      <c r="O146" s="36">
        <v>70558</v>
      </c>
      <c r="P146" s="36">
        <v>77400</v>
      </c>
      <c r="Q146" s="36">
        <v>117346.38</v>
      </c>
      <c r="R146" s="36">
        <v>88613</v>
      </c>
      <c r="S146" s="36">
        <v>86733</v>
      </c>
      <c r="T146" s="36">
        <v>90525.41</v>
      </c>
      <c r="U146" s="36">
        <v>132000</v>
      </c>
      <c r="V146" s="36">
        <v>123368</v>
      </c>
      <c r="W146" s="37">
        <v>123368</v>
      </c>
      <c r="X146" s="208">
        <v>123368</v>
      </c>
      <c r="Y146" s="211">
        <v>1</v>
      </c>
      <c r="Z146" s="206">
        <v>123368</v>
      </c>
      <c r="AA146" s="207">
        <v>123368</v>
      </c>
    </row>
    <row r="147" spans="1:27" x14ac:dyDescent="0.3">
      <c r="A147" s="824"/>
      <c r="B147" s="418"/>
      <c r="C147" s="242" t="s">
        <v>258</v>
      </c>
      <c r="D147" s="209"/>
      <c r="E147" s="209">
        <v>99250</v>
      </c>
      <c r="F147" s="209">
        <v>153754</v>
      </c>
      <c r="G147" s="209">
        <v>143286</v>
      </c>
      <c r="H147" s="209"/>
      <c r="I147" s="242">
        <v>86643</v>
      </c>
      <c r="J147" s="209">
        <v>82311</v>
      </c>
      <c r="K147" s="84">
        <v>93232</v>
      </c>
      <c r="L147" s="37">
        <v>109100</v>
      </c>
      <c r="M147" s="36">
        <v>88221</v>
      </c>
      <c r="N147" s="37">
        <v>81209</v>
      </c>
      <c r="O147" s="36">
        <v>72867</v>
      </c>
      <c r="P147" s="36"/>
      <c r="Q147" s="36"/>
      <c r="R147" s="36"/>
      <c r="S147" s="36"/>
      <c r="T147" s="36"/>
      <c r="U147" s="36"/>
      <c r="V147" s="36">
        <v>0</v>
      </c>
      <c r="W147" s="37">
        <v>0</v>
      </c>
      <c r="X147" s="208">
        <v>0</v>
      </c>
      <c r="Y147" s="211">
        <v>0</v>
      </c>
      <c r="Z147" s="206">
        <v>0</v>
      </c>
      <c r="AA147" s="207">
        <v>0</v>
      </c>
    </row>
    <row r="148" spans="1:27" x14ac:dyDescent="0.3">
      <c r="A148" s="824"/>
      <c r="B148" s="419"/>
      <c r="C148" s="83" t="s">
        <v>259</v>
      </c>
      <c r="D148" s="84"/>
      <c r="E148" s="84">
        <v>27817</v>
      </c>
      <c r="F148" s="84">
        <v>26588</v>
      </c>
      <c r="G148" s="84">
        <v>25790</v>
      </c>
      <c r="H148" s="84"/>
      <c r="I148" s="83">
        <v>66964</v>
      </c>
      <c r="J148" s="84">
        <v>58616</v>
      </c>
      <c r="K148" s="84">
        <v>52109</v>
      </c>
      <c r="L148" s="84">
        <v>49442</v>
      </c>
      <c r="M148" s="173">
        <v>49808</v>
      </c>
      <c r="N148" s="37">
        <v>60863</v>
      </c>
      <c r="O148" s="36">
        <v>64900</v>
      </c>
      <c r="P148" s="36">
        <v>67942</v>
      </c>
      <c r="Q148" s="36"/>
      <c r="R148" s="36"/>
      <c r="S148" s="36"/>
      <c r="T148" s="36"/>
      <c r="U148" s="36"/>
      <c r="V148" s="36">
        <v>0</v>
      </c>
      <c r="W148" s="37">
        <v>0</v>
      </c>
      <c r="X148" s="208">
        <v>0</v>
      </c>
      <c r="Y148" s="211">
        <v>0</v>
      </c>
      <c r="Z148" s="206">
        <v>0</v>
      </c>
      <c r="AA148" s="207">
        <v>0</v>
      </c>
    </row>
    <row r="149" spans="1:27" x14ac:dyDescent="0.3">
      <c r="A149" s="824"/>
      <c r="B149" s="420"/>
      <c r="C149" s="86" t="s">
        <v>260</v>
      </c>
      <c r="D149" s="131"/>
      <c r="E149" s="131"/>
      <c r="F149" s="131"/>
      <c r="G149" s="131"/>
      <c r="H149" s="131"/>
      <c r="I149" s="86"/>
      <c r="J149" s="131"/>
      <c r="K149" s="131"/>
      <c r="L149" s="131">
        <v>12841.72</v>
      </c>
      <c r="M149" s="286">
        <v>16280.44</v>
      </c>
      <c r="N149" s="70">
        <v>18152</v>
      </c>
      <c r="O149" s="69">
        <v>24031</v>
      </c>
      <c r="P149" s="69">
        <v>24298</v>
      </c>
      <c r="Q149" s="69">
        <v>25498</v>
      </c>
      <c r="R149" s="69">
        <v>7498</v>
      </c>
      <c r="S149" s="69">
        <v>18663</v>
      </c>
      <c r="T149" s="69">
        <v>21115</v>
      </c>
      <c r="U149" s="69">
        <v>25555</v>
      </c>
      <c r="V149" s="69">
        <v>25000</v>
      </c>
      <c r="W149" s="70">
        <v>25000</v>
      </c>
      <c r="X149" s="287">
        <v>0</v>
      </c>
      <c r="Y149" s="211">
        <v>0</v>
      </c>
      <c r="Z149" s="206">
        <v>0</v>
      </c>
      <c r="AA149" s="207">
        <v>0</v>
      </c>
    </row>
    <row r="150" spans="1:27" ht="15" thickBot="1" x14ac:dyDescent="0.35">
      <c r="A150" s="825"/>
      <c r="B150" s="421"/>
      <c r="C150" s="85" t="s">
        <v>261</v>
      </c>
      <c r="D150" s="107"/>
      <c r="E150" s="107"/>
      <c r="F150" s="107"/>
      <c r="G150" s="107"/>
      <c r="H150" s="107"/>
      <c r="I150" s="85"/>
      <c r="J150" s="107"/>
      <c r="K150" s="107"/>
      <c r="L150" s="107"/>
      <c r="M150" s="107"/>
      <c r="N150" s="45">
        <v>92901</v>
      </c>
      <c r="O150" s="44">
        <v>83836.460000000006</v>
      </c>
      <c r="P150" s="44">
        <v>86193</v>
      </c>
      <c r="Q150" s="44">
        <v>88655</v>
      </c>
      <c r="R150" s="44">
        <v>57934</v>
      </c>
      <c r="S150" s="44">
        <v>72080.05</v>
      </c>
      <c r="T150" s="44">
        <v>82803</v>
      </c>
      <c r="U150" s="44">
        <v>96981</v>
      </c>
      <c r="V150" s="44">
        <v>105000</v>
      </c>
      <c r="W150" s="45">
        <v>105000</v>
      </c>
      <c r="X150" s="291">
        <v>65000</v>
      </c>
      <c r="Y150" s="216">
        <v>0.61904761904761907</v>
      </c>
      <c r="Z150" s="277">
        <v>65000</v>
      </c>
      <c r="AA150" s="239">
        <v>65000</v>
      </c>
    </row>
    <row r="151" spans="1:27" ht="15" thickBot="1" x14ac:dyDescent="0.35">
      <c r="A151" s="362" t="s">
        <v>262</v>
      </c>
      <c r="B151" s="803" t="s">
        <v>263</v>
      </c>
      <c r="C151" s="776"/>
      <c r="D151" s="120">
        <v>0</v>
      </c>
      <c r="E151" s="120">
        <v>44944</v>
      </c>
      <c r="F151" s="120">
        <v>55765</v>
      </c>
      <c r="G151" s="120">
        <v>48780</v>
      </c>
      <c r="H151" s="120">
        <v>52570</v>
      </c>
      <c r="I151" s="120">
        <v>48691</v>
      </c>
      <c r="J151" s="120">
        <v>46108</v>
      </c>
      <c r="K151" s="139">
        <v>47470</v>
      </c>
      <c r="L151" s="140">
        <v>48334.8</v>
      </c>
      <c r="M151" s="140">
        <v>45244.800000000003</v>
      </c>
      <c r="N151" s="310">
        <v>51246.22</v>
      </c>
      <c r="O151" s="311">
        <v>45133.520000000004</v>
      </c>
      <c r="P151" s="311">
        <v>47476.15</v>
      </c>
      <c r="Q151" s="311">
        <v>47435.44</v>
      </c>
      <c r="R151" s="311">
        <v>50620.68</v>
      </c>
      <c r="S151" s="311">
        <v>55192.62</v>
      </c>
      <c r="T151" s="311">
        <v>49545.7</v>
      </c>
      <c r="U151" s="311">
        <v>59886.53</v>
      </c>
      <c r="V151" s="311">
        <v>61261</v>
      </c>
      <c r="W151" s="310">
        <v>61261</v>
      </c>
      <c r="X151" s="310">
        <v>61261</v>
      </c>
      <c r="Y151" s="71">
        <v>1</v>
      </c>
      <c r="Z151" s="248">
        <v>61261</v>
      </c>
      <c r="AA151" s="16">
        <v>61261</v>
      </c>
    </row>
    <row r="152" spans="1:27" x14ac:dyDescent="0.3">
      <c r="A152" s="823"/>
      <c r="B152" s="249">
        <v>630</v>
      </c>
      <c r="C152" s="240" t="s">
        <v>264</v>
      </c>
      <c r="D152" s="413"/>
      <c r="E152" s="413">
        <v>36679</v>
      </c>
      <c r="F152" s="413">
        <v>46803</v>
      </c>
      <c r="G152" s="413">
        <v>39726</v>
      </c>
      <c r="H152" s="413">
        <v>43006</v>
      </c>
      <c r="I152" s="240">
        <v>38795</v>
      </c>
      <c r="J152" s="240">
        <v>36600</v>
      </c>
      <c r="K152" s="82">
        <v>37500</v>
      </c>
      <c r="L152" s="28">
        <v>40890</v>
      </c>
      <c r="M152" s="28">
        <v>37800</v>
      </c>
      <c r="N152" s="29">
        <v>39750</v>
      </c>
      <c r="O152" s="28">
        <v>33550</v>
      </c>
      <c r="P152" s="28">
        <v>37036.15</v>
      </c>
      <c r="Q152" s="28">
        <v>37925.440000000002</v>
      </c>
      <c r="R152" s="28">
        <v>38002.68</v>
      </c>
      <c r="S152" s="28">
        <v>42509.62</v>
      </c>
      <c r="T152" s="28">
        <v>37622.699999999997</v>
      </c>
      <c r="U152" s="28">
        <v>45858.53</v>
      </c>
      <c r="V152" s="28">
        <v>49261</v>
      </c>
      <c r="W152" s="29">
        <v>49261</v>
      </c>
      <c r="X152" s="29">
        <v>49261</v>
      </c>
      <c r="Y152" s="202">
        <v>1</v>
      </c>
      <c r="Z152" s="203">
        <v>49261</v>
      </c>
      <c r="AA152" s="204">
        <v>49261</v>
      </c>
    </row>
    <row r="153" spans="1:27" ht="15" thickBot="1" x14ac:dyDescent="0.35">
      <c r="A153" s="825"/>
      <c r="B153" s="381">
        <v>630</v>
      </c>
      <c r="C153" s="382" t="s">
        <v>265</v>
      </c>
      <c r="D153" s="384"/>
      <c r="E153" s="384">
        <v>8265</v>
      </c>
      <c r="F153" s="384">
        <v>8962</v>
      </c>
      <c r="G153" s="384">
        <v>9054</v>
      </c>
      <c r="H153" s="384">
        <v>9564</v>
      </c>
      <c r="I153" s="382">
        <v>9896</v>
      </c>
      <c r="J153" s="382">
        <v>9508</v>
      </c>
      <c r="K153" s="107">
        <v>9970</v>
      </c>
      <c r="L153" s="44">
        <v>7444.8</v>
      </c>
      <c r="M153" s="44">
        <v>7444.8</v>
      </c>
      <c r="N153" s="45">
        <v>11496.22</v>
      </c>
      <c r="O153" s="44">
        <v>11583.52</v>
      </c>
      <c r="P153" s="44">
        <v>10440</v>
      </c>
      <c r="Q153" s="44">
        <v>9510</v>
      </c>
      <c r="R153" s="44">
        <v>12618</v>
      </c>
      <c r="S153" s="44">
        <v>12683</v>
      </c>
      <c r="T153" s="44">
        <v>11923</v>
      </c>
      <c r="U153" s="44">
        <v>14028</v>
      </c>
      <c r="V153" s="44">
        <v>12000</v>
      </c>
      <c r="W153" s="45">
        <v>12000</v>
      </c>
      <c r="X153" s="291">
        <v>12000</v>
      </c>
      <c r="Y153" s="216">
        <v>1</v>
      </c>
      <c r="Z153" s="277">
        <v>12000</v>
      </c>
      <c r="AA153" s="239">
        <v>12000</v>
      </c>
    </row>
    <row r="154" spans="1:27" ht="15" thickBot="1" x14ac:dyDescent="0.35">
      <c r="A154" s="308" t="s">
        <v>266</v>
      </c>
      <c r="B154" s="803" t="s">
        <v>267</v>
      </c>
      <c r="C154" s="776"/>
      <c r="D154" s="120">
        <v>6008</v>
      </c>
      <c r="E154" s="120">
        <v>6373</v>
      </c>
      <c r="F154" s="120">
        <v>76413</v>
      </c>
      <c r="G154" s="120">
        <v>50904</v>
      </c>
      <c r="H154" s="120">
        <v>43602</v>
      </c>
      <c r="I154" s="120">
        <v>80402</v>
      </c>
      <c r="J154" s="120">
        <v>65201</v>
      </c>
      <c r="K154" s="120">
        <v>82763</v>
      </c>
      <c r="L154" s="121">
        <v>85325.96</v>
      </c>
      <c r="M154" s="121">
        <v>98428.31</v>
      </c>
      <c r="N154" s="221">
        <v>91637.849999999991</v>
      </c>
      <c r="O154" s="221">
        <v>98282.1</v>
      </c>
      <c r="P154" s="221">
        <v>86440.45</v>
      </c>
      <c r="Q154" s="222">
        <v>124303.2</v>
      </c>
      <c r="R154" s="222">
        <v>102268.20999999999</v>
      </c>
      <c r="S154" s="222">
        <v>120375.1</v>
      </c>
      <c r="T154" s="222">
        <v>131965.77000000002</v>
      </c>
      <c r="U154" s="222">
        <v>120110.47</v>
      </c>
      <c r="V154" s="222">
        <v>108537</v>
      </c>
      <c r="W154" s="221">
        <v>96737</v>
      </c>
      <c r="X154" s="221">
        <v>99966</v>
      </c>
      <c r="Y154" s="71">
        <v>1.0333791620579509</v>
      </c>
      <c r="Z154" s="248">
        <v>122307</v>
      </c>
      <c r="AA154" s="16">
        <v>125841</v>
      </c>
    </row>
    <row r="155" spans="1:27" x14ac:dyDescent="0.3">
      <c r="A155" s="840"/>
      <c r="B155" s="842"/>
      <c r="C155" s="83" t="s">
        <v>268</v>
      </c>
      <c r="D155" s="84"/>
      <c r="E155" s="84">
        <v>5842</v>
      </c>
      <c r="F155" s="84">
        <v>6108</v>
      </c>
      <c r="G155" s="84">
        <v>13480</v>
      </c>
      <c r="H155" s="84">
        <v>6009</v>
      </c>
      <c r="I155" s="83">
        <v>6900</v>
      </c>
      <c r="J155" s="209">
        <v>3787</v>
      </c>
      <c r="K155" s="84">
        <v>3290</v>
      </c>
      <c r="L155" s="66">
        <v>1483</v>
      </c>
      <c r="M155" s="66">
        <v>9142.9500000000007</v>
      </c>
      <c r="N155" s="67">
        <v>5153.01</v>
      </c>
      <c r="O155" s="67"/>
      <c r="P155" s="67"/>
      <c r="Q155" s="66"/>
      <c r="R155" s="66">
        <v>0</v>
      </c>
      <c r="S155" s="66"/>
      <c r="T155" s="66"/>
      <c r="U155" s="66"/>
      <c r="V155" s="66"/>
      <c r="W155" s="67">
        <v>7000</v>
      </c>
      <c r="X155" s="316">
        <v>2000</v>
      </c>
      <c r="Y155" s="202">
        <v>0.2857142857142857</v>
      </c>
      <c r="Z155" s="344">
        <v>2000</v>
      </c>
      <c r="AA155" s="345">
        <v>2000</v>
      </c>
    </row>
    <row r="156" spans="1:27" hidden="1" x14ac:dyDescent="0.3">
      <c r="A156" s="840"/>
      <c r="B156" s="843"/>
      <c r="C156" s="83" t="s">
        <v>104</v>
      </c>
      <c r="D156" s="84"/>
      <c r="E156" s="84"/>
      <c r="F156" s="84"/>
      <c r="G156" s="84"/>
      <c r="H156" s="84"/>
      <c r="I156" s="83"/>
      <c r="J156" s="209"/>
      <c r="K156" s="84"/>
      <c r="L156" s="66"/>
      <c r="M156" s="66"/>
      <c r="N156" s="67"/>
      <c r="O156" s="66">
        <v>4985.1000000000004</v>
      </c>
      <c r="P156" s="66">
        <v>14458.009999999998</v>
      </c>
      <c r="Q156" s="66">
        <v>18101.53</v>
      </c>
      <c r="R156" s="66">
        <v>13673.17</v>
      </c>
      <c r="S156" s="66">
        <v>8198.2000000000007</v>
      </c>
      <c r="T156" s="66">
        <v>12859</v>
      </c>
      <c r="U156" s="66"/>
      <c r="V156" s="66"/>
      <c r="W156" s="67">
        <v>0</v>
      </c>
      <c r="X156" s="316"/>
      <c r="Y156" s="202">
        <v>0</v>
      </c>
      <c r="Z156" s="344"/>
      <c r="AA156" s="345"/>
    </row>
    <row r="157" spans="1:27" x14ac:dyDescent="0.3">
      <c r="A157" s="840"/>
      <c r="B157" s="843"/>
      <c r="C157" s="83" t="s">
        <v>269</v>
      </c>
      <c r="D157" s="84"/>
      <c r="E157" s="84"/>
      <c r="F157" s="84"/>
      <c r="G157" s="84"/>
      <c r="H157" s="84"/>
      <c r="I157" s="83"/>
      <c r="J157" s="209"/>
      <c r="K157" s="84"/>
      <c r="L157" s="66"/>
      <c r="M157" s="66"/>
      <c r="N157" s="67"/>
      <c r="O157" s="66"/>
      <c r="P157" s="66"/>
      <c r="Q157" s="66"/>
      <c r="R157" s="66"/>
      <c r="S157" s="66">
        <v>16026.380000000001</v>
      </c>
      <c r="T157" s="66">
        <v>8502.77</v>
      </c>
      <c r="U157" s="66">
        <v>10225.469999999999</v>
      </c>
      <c r="V157" s="66"/>
      <c r="W157" s="67">
        <v>16200</v>
      </c>
      <c r="X157" s="316"/>
      <c r="Y157" s="202">
        <v>0</v>
      </c>
      <c r="Z157" s="344"/>
      <c r="AA157" s="345"/>
    </row>
    <row r="158" spans="1:27" x14ac:dyDescent="0.3">
      <c r="A158" s="840"/>
      <c r="B158" s="843"/>
      <c r="C158" s="83" t="s">
        <v>270</v>
      </c>
      <c r="D158" s="84"/>
      <c r="E158" s="84">
        <v>0</v>
      </c>
      <c r="F158" s="84">
        <v>66388</v>
      </c>
      <c r="G158" s="84">
        <v>33390</v>
      </c>
      <c r="H158" s="84">
        <v>32749</v>
      </c>
      <c r="I158" s="83">
        <v>70000</v>
      </c>
      <c r="J158" s="209">
        <v>59118</v>
      </c>
      <c r="K158" s="84">
        <v>75103</v>
      </c>
      <c r="L158" s="36">
        <v>81056.960000000006</v>
      </c>
      <c r="M158" s="36">
        <v>86285.36</v>
      </c>
      <c r="N158" s="37">
        <v>5874.72</v>
      </c>
      <c r="O158" s="36">
        <v>90485</v>
      </c>
      <c r="P158" s="36">
        <v>71812.44</v>
      </c>
      <c r="Q158" s="36">
        <v>103201.67</v>
      </c>
      <c r="R158" s="36">
        <v>87345.04</v>
      </c>
      <c r="S158" s="36">
        <v>95300.52</v>
      </c>
      <c r="T158" s="36">
        <v>109444</v>
      </c>
      <c r="U158" s="36">
        <v>108990</v>
      </c>
      <c r="V158" s="36">
        <v>107037</v>
      </c>
      <c r="W158" s="37">
        <v>72037</v>
      </c>
      <c r="X158" s="208">
        <v>95466</v>
      </c>
      <c r="Y158" s="211">
        <v>1.325235642794675</v>
      </c>
      <c r="Z158" s="206">
        <v>117807</v>
      </c>
      <c r="AA158" s="207">
        <v>121341</v>
      </c>
    </row>
    <row r="159" spans="1:27" ht="15" thickBot="1" x14ac:dyDescent="0.35">
      <c r="A159" s="841"/>
      <c r="B159" s="844"/>
      <c r="C159" s="271" t="s">
        <v>271</v>
      </c>
      <c r="D159" s="214"/>
      <c r="E159" s="214">
        <v>531</v>
      </c>
      <c r="F159" s="214">
        <v>3917</v>
      </c>
      <c r="G159" s="214">
        <v>4034</v>
      </c>
      <c r="H159" s="214">
        <v>796</v>
      </c>
      <c r="I159" s="271">
        <v>3502</v>
      </c>
      <c r="J159" s="209">
        <v>2296</v>
      </c>
      <c r="K159" s="84">
        <v>4370</v>
      </c>
      <c r="L159" s="126">
        <v>2786</v>
      </c>
      <c r="M159" s="126">
        <v>3000</v>
      </c>
      <c r="N159" s="127">
        <v>80610.12</v>
      </c>
      <c r="O159" s="126">
        <v>2812</v>
      </c>
      <c r="P159" s="126">
        <v>170</v>
      </c>
      <c r="Q159" s="126">
        <v>3000</v>
      </c>
      <c r="R159" s="126">
        <v>1250</v>
      </c>
      <c r="S159" s="126">
        <v>850</v>
      </c>
      <c r="T159" s="126">
        <v>1160</v>
      </c>
      <c r="U159" s="126">
        <v>895</v>
      </c>
      <c r="V159" s="126">
        <v>1500</v>
      </c>
      <c r="W159" s="127">
        <v>1500</v>
      </c>
      <c r="X159" s="67">
        <v>2500</v>
      </c>
      <c r="Y159" s="217">
        <v>1.6666666666666667</v>
      </c>
      <c r="Z159" s="277">
        <v>2500</v>
      </c>
      <c r="AA159" s="239">
        <v>2500</v>
      </c>
    </row>
    <row r="160" spans="1:27" ht="15" thickBot="1" x14ac:dyDescent="0.35">
      <c r="A160" s="219" t="s">
        <v>272</v>
      </c>
      <c r="B160" s="803" t="s">
        <v>273</v>
      </c>
      <c r="C160" s="776"/>
      <c r="D160" s="120">
        <v>2960832</v>
      </c>
      <c r="E160" s="120">
        <v>3369814</v>
      </c>
      <c r="F160" s="120">
        <v>3780057</v>
      </c>
      <c r="G160" s="120">
        <v>4405952.43</v>
      </c>
      <c r="H160" s="120">
        <v>4455752</v>
      </c>
      <c r="I160" s="120">
        <v>4609033</v>
      </c>
      <c r="J160" s="120">
        <v>4840194</v>
      </c>
      <c r="K160" s="120">
        <v>4773475</v>
      </c>
      <c r="L160" s="121">
        <v>4944992.8499999996</v>
      </c>
      <c r="M160" s="121">
        <v>5255422.8499999996</v>
      </c>
      <c r="N160" s="221">
        <v>5401219.4500000002</v>
      </c>
      <c r="O160" s="222">
        <v>5606281.4399999995</v>
      </c>
      <c r="P160" s="222">
        <v>5915004.5199999996</v>
      </c>
      <c r="Q160" s="222">
        <v>6513428.6599999992</v>
      </c>
      <c r="R160" s="222">
        <v>6870448.21</v>
      </c>
      <c r="S160" s="222">
        <v>7277274.3199999994</v>
      </c>
      <c r="T160" s="222">
        <v>8156314.79</v>
      </c>
      <c r="U160" s="222">
        <v>9213622.6799999997</v>
      </c>
      <c r="V160" s="222">
        <v>8197762</v>
      </c>
      <c r="W160" s="221">
        <v>8556881</v>
      </c>
      <c r="X160" s="221">
        <v>8035136</v>
      </c>
      <c r="Y160" s="71">
        <v>0.9390262643596422</v>
      </c>
      <c r="Z160" s="248">
        <v>8035136</v>
      </c>
      <c r="AA160" s="16">
        <v>8035136</v>
      </c>
    </row>
    <row r="161" spans="1:27" ht="15" thickBot="1" x14ac:dyDescent="0.35">
      <c r="A161" s="845"/>
      <c r="B161" s="846" t="s">
        <v>274</v>
      </c>
      <c r="C161" s="847"/>
      <c r="D161" s="111">
        <v>29177</v>
      </c>
      <c r="E161" s="111">
        <v>27518</v>
      </c>
      <c r="F161" s="111">
        <v>28447</v>
      </c>
      <c r="G161" s="111">
        <v>30677</v>
      </c>
      <c r="H161" s="111">
        <v>31410</v>
      </c>
      <c r="I161" s="111">
        <v>41249</v>
      </c>
      <c r="J161" s="111">
        <v>38808</v>
      </c>
      <c r="K161" s="111">
        <v>36313</v>
      </c>
      <c r="L161" s="112">
        <v>35493.83</v>
      </c>
      <c r="M161" s="112">
        <v>51463.890000000007</v>
      </c>
      <c r="N161" s="422">
        <v>56202.630000000005</v>
      </c>
      <c r="O161" s="423">
        <v>54280.090000000004</v>
      </c>
      <c r="P161" s="423">
        <v>61314.87</v>
      </c>
      <c r="Q161" s="423">
        <v>51737.259999999995</v>
      </c>
      <c r="R161" s="423">
        <v>69917.12000000001</v>
      </c>
      <c r="S161" s="423">
        <v>44484.13</v>
      </c>
      <c r="T161" s="423">
        <v>39859.219999999994</v>
      </c>
      <c r="U161" s="423">
        <v>45717.189999999995</v>
      </c>
      <c r="V161" s="423">
        <v>68218</v>
      </c>
      <c r="W161" s="422">
        <v>68218</v>
      </c>
      <c r="X161" s="422">
        <v>68218</v>
      </c>
      <c r="Y161" s="71">
        <v>1</v>
      </c>
      <c r="Z161" s="248">
        <v>68218</v>
      </c>
      <c r="AA161" s="16">
        <v>68218</v>
      </c>
    </row>
    <row r="162" spans="1:27" x14ac:dyDescent="0.3">
      <c r="A162" s="840"/>
      <c r="B162" s="266">
        <v>610</v>
      </c>
      <c r="C162" s="129" t="s">
        <v>137</v>
      </c>
      <c r="D162" s="267"/>
      <c r="E162" s="267">
        <v>18854</v>
      </c>
      <c r="F162" s="267">
        <v>18290</v>
      </c>
      <c r="G162" s="267">
        <v>19464</v>
      </c>
      <c r="H162" s="267">
        <v>22248</v>
      </c>
      <c r="I162" s="246">
        <v>29541</v>
      </c>
      <c r="J162" s="209">
        <v>26330</v>
      </c>
      <c r="K162" s="84">
        <v>25388</v>
      </c>
      <c r="L162" s="267">
        <v>24578.53</v>
      </c>
      <c r="M162" s="424">
        <v>33902.800000000003</v>
      </c>
      <c r="N162" s="425">
        <v>34953.550000000003</v>
      </c>
      <c r="O162" s="426">
        <v>37117.040000000001</v>
      </c>
      <c r="P162" s="426">
        <v>39049.72</v>
      </c>
      <c r="Q162" s="426">
        <v>35866.21</v>
      </c>
      <c r="R162" s="426">
        <v>47781.15</v>
      </c>
      <c r="S162" s="426">
        <v>32858.17</v>
      </c>
      <c r="T162" s="426">
        <v>29279.14</v>
      </c>
      <c r="U162" s="426">
        <v>33777.67</v>
      </c>
      <c r="V162" s="426">
        <v>47586</v>
      </c>
      <c r="W162" s="425">
        <v>47586</v>
      </c>
      <c r="X162" s="427">
        <v>47586</v>
      </c>
      <c r="Y162" s="202">
        <v>1</v>
      </c>
      <c r="Z162" s="203">
        <v>47586</v>
      </c>
      <c r="AA162" s="204">
        <v>47586</v>
      </c>
    </row>
    <row r="163" spans="1:27" x14ac:dyDescent="0.3">
      <c r="A163" s="840"/>
      <c r="B163" s="250">
        <v>620</v>
      </c>
      <c r="C163" s="83" t="s">
        <v>138</v>
      </c>
      <c r="D163" s="84"/>
      <c r="E163" s="84">
        <v>6473</v>
      </c>
      <c r="F163" s="84">
        <v>6340</v>
      </c>
      <c r="G163" s="84">
        <v>6869</v>
      </c>
      <c r="H163" s="84">
        <v>6877</v>
      </c>
      <c r="I163" s="83">
        <v>9575</v>
      </c>
      <c r="J163" s="209">
        <v>9735</v>
      </c>
      <c r="K163" s="84">
        <v>9358</v>
      </c>
      <c r="L163" s="84">
        <v>9719.7999999999993</v>
      </c>
      <c r="M163" s="428">
        <v>11551.79</v>
      </c>
      <c r="N163" s="175">
        <v>12736.3</v>
      </c>
      <c r="O163" s="176">
        <v>13736.32</v>
      </c>
      <c r="P163" s="176">
        <v>15439.53</v>
      </c>
      <c r="Q163" s="176">
        <v>12794.52</v>
      </c>
      <c r="R163" s="176">
        <v>16959.009999999998</v>
      </c>
      <c r="S163" s="176">
        <v>10514.61</v>
      </c>
      <c r="T163" s="176">
        <v>9186.25</v>
      </c>
      <c r="U163" s="176">
        <v>10632.08</v>
      </c>
      <c r="V163" s="176">
        <v>16632</v>
      </c>
      <c r="W163" s="175">
        <v>16632</v>
      </c>
      <c r="X163" s="429">
        <v>16632</v>
      </c>
      <c r="Y163" s="211">
        <v>1</v>
      </c>
      <c r="Z163" s="206">
        <v>16632</v>
      </c>
      <c r="AA163" s="207">
        <v>16632</v>
      </c>
    </row>
    <row r="164" spans="1:27" ht="15" thickBot="1" x14ac:dyDescent="0.35">
      <c r="A164" s="840"/>
      <c r="B164" s="205">
        <v>630</v>
      </c>
      <c r="C164" s="83" t="s">
        <v>139</v>
      </c>
      <c r="D164" s="107"/>
      <c r="E164" s="107">
        <v>2191</v>
      </c>
      <c r="F164" s="107">
        <v>3817</v>
      </c>
      <c r="G164" s="107">
        <v>4344</v>
      </c>
      <c r="H164" s="107">
        <v>2285</v>
      </c>
      <c r="I164" s="85">
        <v>2133</v>
      </c>
      <c r="J164" s="209">
        <v>2743</v>
      </c>
      <c r="K164" s="84">
        <v>1567</v>
      </c>
      <c r="L164" s="84">
        <v>1195.5</v>
      </c>
      <c r="M164" s="173">
        <v>1127.3</v>
      </c>
      <c r="N164" s="37">
        <v>8512.7800000000007</v>
      </c>
      <c r="O164" s="36">
        <v>3426.73</v>
      </c>
      <c r="P164" s="36">
        <v>3125.62</v>
      </c>
      <c r="Q164" s="36">
        <v>3076.53</v>
      </c>
      <c r="R164" s="36">
        <v>4564.6899999999996</v>
      </c>
      <c r="S164" s="36">
        <v>1111.3499999999999</v>
      </c>
      <c r="T164" s="36">
        <v>1326.63</v>
      </c>
      <c r="U164" s="36">
        <v>673.84000000000015</v>
      </c>
      <c r="V164" s="36">
        <v>4000</v>
      </c>
      <c r="W164" s="37">
        <v>4000</v>
      </c>
      <c r="X164" s="208">
        <v>4000</v>
      </c>
      <c r="Y164" s="211">
        <v>1</v>
      </c>
      <c r="Z164" s="206">
        <v>4000</v>
      </c>
      <c r="AA164" s="207">
        <v>4000</v>
      </c>
    </row>
    <row r="165" spans="1:27" ht="15" thickBot="1" x14ac:dyDescent="0.35">
      <c r="A165" s="840"/>
      <c r="B165" s="244">
        <v>640</v>
      </c>
      <c r="C165" s="304" t="s">
        <v>140</v>
      </c>
      <c r="D165" s="214"/>
      <c r="E165" s="214"/>
      <c r="F165" s="214"/>
      <c r="G165" s="214"/>
      <c r="H165" s="214"/>
      <c r="I165" s="271"/>
      <c r="J165" s="252"/>
      <c r="K165" s="267"/>
      <c r="L165" s="267"/>
      <c r="M165" s="386">
        <v>4882</v>
      </c>
      <c r="N165" s="127"/>
      <c r="O165" s="126"/>
      <c r="P165" s="126">
        <v>3700</v>
      </c>
      <c r="Q165" s="126"/>
      <c r="R165" s="126">
        <v>612.27</v>
      </c>
      <c r="S165" s="126"/>
      <c r="T165" s="126">
        <v>67.2</v>
      </c>
      <c r="U165" s="126">
        <v>633.6</v>
      </c>
      <c r="V165" s="126"/>
      <c r="W165" s="127">
        <v>0</v>
      </c>
      <c r="X165" s="247"/>
      <c r="Y165" s="258">
        <v>0</v>
      </c>
      <c r="Z165" s="259"/>
      <c r="AA165" s="260"/>
    </row>
    <row r="166" spans="1:27" ht="15" thickBot="1" x14ac:dyDescent="0.35">
      <c r="A166" s="840"/>
      <c r="B166" s="848" t="s">
        <v>275</v>
      </c>
      <c r="C166" s="849"/>
      <c r="D166" s="76">
        <v>2931655</v>
      </c>
      <c r="E166" s="76">
        <v>3342296</v>
      </c>
      <c r="F166" s="76">
        <v>3751610</v>
      </c>
      <c r="G166" s="76">
        <v>4375275.43</v>
      </c>
      <c r="H166" s="76">
        <v>4424342</v>
      </c>
      <c r="I166" s="76">
        <v>4567784</v>
      </c>
      <c r="J166" s="76">
        <v>4801386</v>
      </c>
      <c r="K166" s="76">
        <v>4737162</v>
      </c>
      <c r="L166" s="77">
        <v>4909499.0199999996</v>
      </c>
      <c r="M166" s="77">
        <v>5203958.96</v>
      </c>
      <c r="N166" s="430">
        <v>5345016.82</v>
      </c>
      <c r="O166" s="431">
        <v>5552001.3499999996</v>
      </c>
      <c r="P166" s="431">
        <v>5853689.6499999994</v>
      </c>
      <c r="Q166" s="431">
        <v>6461691.3999999994</v>
      </c>
      <c r="R166" s="431">
        <v>6800531.0899999999</v>
      </c>
      <c r="S166" s="431">
        <v>7232790.1899999995</v>
      </c>
      <c r="T166" s="431">
        <v>8116455.5700000003</v>
      </c>
      <c r="U166" s="431">
        <v>9167905.4900000002</v>
      </c>
      <c r="V166" s="431">
        <v>8129544</v>
      </c>
      <c r="W166" s="430">
        <v>8488663</v>
      </c>
      <c r="X166" s="430">
        <v>7966918</v>
      </c>
      <c r="Y166" s="71">
        <v>0.93853625712317712</v>
      </c>
      <c r="Z166" s="263">
        <v>7966918</v>
      </c>
      <c r="AA166" s="24">
        <v>7966918</v>
      </c>
    </row>
    <row r="167" spans="1:27" x14ac:dyDescent="0.3">
      <c r="A167" s="840"/>
      <c r="B167" s="842"/>
      <c r="C167" s="129" t="s">
        <v>276</v>
      </c>
      <c r="D167" s="102">
        <v>1541725</v>
      </c>
      <c r="E167" s="102">
        <v>1718084</v>
      </c>
      <c r="F167" s="102">
        <v>1793999</v>
      </c>
      <c r="G167" s="102">
        <v>1958942</v>
      </c>
      <c r="H167" s="102">
        <v>2084677</v>
      </c>
      <c r="I167" s="129">
        <v>2039732</v>
      </c>
      <c r="J167" s="102">
        <v>2241882</v>
      </c>
      <c r="K167" s="102">
        <v>2385291</v>
      </c>
      <c r="L167" s="66">
        <v>2363727.67</v>
      </c>
      <c r="M167" s="66">
        <v>2385302.7000000002</v>
      </c>
      <c r="N167" s="67">
        <v>2457964.41</v>
      </c>
      <c r="O167" s="66">
        <v>2387323.0499999998</v>
      </c>
      <c r="P167" s="66">
        <v>2377088.1</v>
      </c>
      <c r="Q167" s="66">
        <v>2542642.4799999995</v>
      </c>
      <c r="R167" s="66">
        <v>2775176.91</v>
      </c>
      <c r="S167" s="66">
        <v>3148124.82</v>
      </c>
      <c r="T167" s="66">
        <v>3203567.85</v>
      </c>
      <c r="U167" s="66">
        <v>3556478.56</v>
      </c>
      <c r="V167" s="66">
        <v>3270706</v>
      </c>
      <c r="W167" s="67">
        <v>3631113</v>
      </c>
      <c r="X167" s="316">
        <v>3450756</v>
      </c>
      <c r="Y167" s="202">
        <v>0.95033010539743601</v>
      </c>
      <c r="Z167" s="203">
        <v>3450756</v>
      </c>
      <c r="AA167" s="204">
        <v>3450756</v>
      </c>
    </row>
    <row r="168" spans="1:27" x14ac:dyDescent="0.3">
      <c r="A168" s="840"/>
      <c r="B168" s="843"/>
      <c r="C168" s="83" t="s">
        <v>277</v>
      </c>
      <c r="D168" s="84">
        <v>1389930</v>
      </c>
      <c r="E168" s="84">
        <v>1591682</v>
      </c>
      <c r="F168" s="84">
        <v>1867423</v>
      </c>
      <c r="G168" s="84">
        <v>2134669.4300000002</v>
      </c>
      <c r="H168" s="84">
        <v>2069302</v>
      </c>
      <c r="I168" s="83">
        <v>2182809</v>
      </c>
      <c r="J168" s="84">
        <v>2169532</v>
      </c>
      <c r="K168" s="84">
        <v>1972245</v>
      </c>
      <c r="L168" s="36">
        <v>2097007.99</v>
      </c>
      <c r="M168" s="36">
        <v>2239643.29</v>
      </c>
      <c r="N168" s="37">
        <v>2410623.65</v>
      </c>
      <c r="O168" s="36">
        <v>2546291.14</v>
      </c>
      <c r="P168" s="36">
        <v>2674051.77</v>
      </c>
      <c r="Q168" s="36">
        <v>2839554.52</v>
      </c>
      <c r="R168" s="36">
        <v>3035138.77</v>
      </c>
      <c r="S168" s="36">
        <v>3053951.34</v>
      </c>
      <c r="T168" s="36">
        <v>3508477.43</v>
      </c>
      <c r="U168" s="36">
        <v>3971358.16</v>
      </c>
      <c r="V168" s="36">
        <v>3723426</v>
      </c>
      <c r="W168" s="37">
        <v>4004095</v>
      </c>
      <c r="X168" s="208">
        <v>2198639</v>
      </c>
      <c r="Y168" s="211">
        <v>0.54909761132041068</v>
      </c>
      <c r="Z168" s="206">
        <v>2198639</v>
      </c>
      <c r="AA168" s="207">
        <v>2198639</v>
      </c>
    </row>
    <row r="169" spans="1:27" x14ac:dyDescent="0.3">
      <c r="A169" s="840"/>
      <c r="B169" s="843"/>
      <c r="C169" s="86" t="s">
        <v>278</v>
      </c>
      <c r="D169" s="131"/>
      <c r="E169" s="131"/>
      <c r="F169" s="131"/>
      <c r="G169" s="131"/>
      <c r="H169" s="131"/>
      <c r="I169" s="86"/>
      <c r="J169" s="86"/>
      <c r="K169" s="131">
        <v>6822</v>
      </c>
      <c r="L169" s="69">
        <v>58464.77</v>
      </c>
      <c r="M169" s="69">
        <v>145561.9699999993</v>
      </c>
      <c r="N169" s="70">
        <v>13019.76</v>
      </c>
      <c r="O169" s="69">
        <v>88405.36</v>
      </c>
      <c r="P169" s="69">
        <v>106886.92</v>
      </c>
      <c r="Q169" s="69">
        <v>135605.85999999999</v>
      </c>
      <c r="R169" s="69">
        <v>153911.97999999998</v>
      </c>
      <c r="S169" s="69">
        <v>31662</v>
      </c>
      <c r="T169" s="69">
        <v>25794</v>
      </c>
      <c r="U169" s="69">
        <v>3203.7999999999993</v>
      </c>
      <c r="V169" s="69"/>
      <c r="W169" s="70">
        <v>0</v>
      </c>
      <c r="X169" s="287"/>
      <c r="Y169" s="211">
        <v>0</v>
      </c>
      <c r="Z169" s="206"/>
      <c r="AA169" s="207"/>
    </row>
    <row r="170" spans="1:27" x14ac:dyDescent="0.3">
      <c r="A170" s="840"/>
      <c r="B170" s="843"/>
      <c r="C170" s="86" t="s">
        <v>279</v>
      </c>
      <c r="D170" s="131"/>
      <c r="E170" s="131"/>
      <c r="F170" s="131"/>
      <c r="G170" s="131"/>
      <c r="H170" s="131"/>
      <c r="I170" s="86">
        <v>11276</v>
      </c>
      <c r="J170" s="86">
        <v>23184</v>
      </c>
      <c r="K170" s="131">
        <v>0</v>
      </c>
      <c r="L170" s="69">
        <v>4779.37</v>
      </c>
      <c r="M170" s="69">
        <v>0</v>
      </c>
      <c r="N170" s="70">
        <v>0</v>
      </c>
      <c r="O170" s="69"/>
      <c r="P170" s="69">
        <v>10000</v>
      </c>
      <c r="Q170" s="69">
        <v>2000</v>
      </c>
      <c r="R170" s="69">
        <v>7500</v>
      </c>
      <c r="S170" s="69"/>
      <c r="T170" s="69">
        <v>234762</v>
      </c>
      <c r="U170" s="69">
        <v>33230.33</v>
      </c>
      <c r="V170" s="69"/>
      <c r="W170" s="70">
        <v>3000</v>
      </c>
      <c r="X170" s="287"/>
      <c r="Y170" s="211">
        <v>0</v>
      </c>
      <c r="Z170" s="206"/>
      <c r="AA170" s="207"/>
    </row>
    <row r="171" spans="1:27" x14ac:dyDescent="0.3">
      <c r="A171" s="840"/>
      <c r="B171" s="843"/>
      <c r="C171" s="86" t="s">
        <v>71</v>
      </c>
      <c r="D171" s="131"/>
      <c r="E171" s="131"/>
      <c r="F171" s="131"/>
      <c r="G171" s="131"/>
      <c r="H171" s="131"/>
      <c r="I171" s="86"/>
      <c r="J171" s="86"/>
      <c r="K171" s="131"/>
      <c r="L171" s="69"/>
      <c r="M171" s="69"/>
      <c r="N171" s="70"/>
      <c r="O171" s="69"/>
      <c r="P171" s="69">
        <v>208274.06</v>
      </c>
      <c r="Q171" s="69">
        <v>197961.72999999998</v>
      </c>
      <c r="R171" s="69"/>
      <c r="S171" s="69"/>
      <c r="T171" s="69">
        <v>1697.29</v>
      </c>
      <c r="U171" s="69">
        <v>309341.37</v>
      </c>
      <c r="V171" s="69">
        <v>110000</v>
      </c>
      <c r="W171" s="70">
        <v>110000</v>
      </c>
      <c r="X171" s="287">
        <v>130000</v>
      </c>
      <c r="Y171" s="211">
        <v>1.1818181818181819</v>
      </c>
      <c r="Z171" s="206">
        <v>130000</v>
      </c>
      <c r="AA171" s="207">
        <v>130000</v>
      </c>
    </row>
    <row r="172" spans="1:27" x14ac:dyDescent="0.3">
      <c r="A172" s="840"/>
      <c r="B172" s="843"/>
      <c r="C172" s="86" t="s">
        <v>280</v>
      </c>
      <c r="D172" s="131"/>
      <c r="E172" s="131"/>
      <c r="F172" s="131"/>
      <c r="G172" s="131"/>
      <c r="H172" s="131">
        <v>2568</v>
      </c>
      <c r="I172" s="86">
        <v>2134</v>
      </c>
      <c r="J172" s="86"/>
      <c r="K172" s="131">
        <v>0</v>
      </c>
      <c r="L172" s="69">
        <v>240.97</v>
      </c>
      <c r="M172" s="69">
        <v>0</v>
      </c>
      <c r="N172" s="70">
        <v>0</v>
      </c>
      <c r="O172" s="69"/>
      <c r="P172" s="69">
        <v>4600</v>
      </c>
      <c r="Q172" s="69">
        <v>48000</v>
      </c>
      <c r="R172" s="69"/>
      <c r="S172" s="69">
        <v>74454.899999999994</v>
      </c>
      <c r="T172" s="69"/>
      <c r="U172" s="69">
        <v>226104.93</v>
      </c>
      <c r="V172" s="69">
        <v>0</v>
      </c>
      <c r="W172" s="70">
        <v>1288</v>
      </c>
      <c r="X172" s="287">
        <v>0</v>
      </c>
      <c r="Y172" s="211">
        <v>0</v>
      </c>
      <c r="Z172" s="206"/>
      <c r="AA172" s="207"/>
    </row>
    <row r="173" spans="1:27" x14ac:dyDescent="0.3">
      <c r="A173" s="840"/>
      <c r="B173" s="843"/>
      <c r="C173" s="86" t="s">
        <v>281</v>
      </c>
      <c r="D173" s="131"/>
      <c r="E173" s="131"/>
      <c r="F173" s="131"/>
      <c r="G173" s="131"/>
      <c r="H173" s="131"/>
      <c r="I173" s="86"/>
      <c r="J173" s="86"/>
      <c r="K173" s="131"/>
      <c r="L173" s="69">
        <v>8661.25</v>
      </c>
      <c r="M173" s="69"/>
      <c r="N173" s="70">
        <v>0</v>
      </c>
      <c r="O173" s="69"/>
      <c r="P173" s="69"/>
      <c r="Q173" s="69">
        <v>21500</v>
      </c>
      <c r="R173" s="69">
        <v>73084.13</v>
      </c>
      <c r="S173" s="69">
        <v>123693</v>
      </c>
      <c r="T173" s="69">
        <v>312130</v>
      </c>
      <c r="U173" s="69">
        <v>252514.33999999997</v>
      </c>
      <c r="V173" s="69"/>
      <c r="W173" s="70">
        <v>0</v>
      </c>
      <c r="X173" s="287"/>
      <c r="Y173" s="211">
        <v>0</v>
      </c>
      <c r="Z173" s="206"/>
      <c r="AA173" s="207"/>
    </row>
    <row r="174" spans="1:27" hidden="1" x14ac:dyDescent="0.3">
      <c r="A174" s="840"/>
      <c r="B174" s="843"/>
      <c r="C174" s="86"/>
      <c r="D174" s="131"/>
      <c r="E174" s="131"/>
      <c r="F174" s="131"/>
      <c r="G174" s="131"/>
      <c r="H174" s="131"/>
      <c r="I174" s="86"/>
      <c r="J174" s="86"/>
      <c r="K174" s="131"/>
      <c r="L174" s="69"/>
      <c r="M174" s="69"/>
      <c r="N174" s="70"/>
      <c r="O174" s="69"/>
      <c r="P174" s="69"/>
      <c r="Q174" s="69"/>
      <c r="R174" s="69">
        <v>20000</v>
      </c>
      <c r="S174" s="69">
        <v>120016.06</v>
      </c>
      <c r="T174" s="69">
        <v>21652</v>
      </c>
      <c r="U174" s="69">
        <v>4000</v>
      </c>
      <c r="V174" s="69"/>
      <c r="W174" s="70">
        <v>0</v>
      </c>
      <c r="X174" s="287"/>
      <c r="Y174" s="211">
        <v>0</v>
      </c>
      <c r="Z174" s="206"/>
      <c r="AA174" s="207"/>
    </row>
    <row r="175" spans="1:27" hidden="1" x14ac:dyDescent="0.3">
      <c r="A175" s="840"/>
      <c r="B175" s="843"/>
      <c r="C175" s="86"/>
      <c r="D175" s="131"/>
      <c r="E175" s="131"/>
      <c r="F175" s="131"/>
      <c r="G175" s="131"/>
      <c r="H175" s="131"/>
      <c r="I175" s="86"/>
      <c r="J175" s="86"/>
      <c r="K175" s="131"/>
      <c r="L175" s="69"/>
      <c r="M175" s="69"/>
      <c r="N175" s="70"/>
      <c r="O175" s="69"/>
      <c r="P175" s="69"/>
      <c r="Q175" s="69"/>
      <c r="R175" s="69">
        <v>18132</v>
      </c>
      <c r="S175" s="69"/>
      <c r="T175" s="69"/>
      <c r="U175" s="69">
        <v>2700</v>
      </c>
      <c r="V175" s="69"/>
      <c r="W175" s="70">
        <v>0</v>
      </c>
      <c r="X175" s="287"/>
      <c r="Y175" s="211">
        <v>0</v>
      </c>
      <c r="Z175" s="206"/>
      <c r="AA175" s="207"/>
    </row>
    <row r="176" spans="1:27" hidden="1" x14ac:dyDescent="0.3">
      <c r="A176" s="840"/>
      <c r="B176" s="843"/>
      <c r="C176" s="86"/>
      <c r="D176" s="131"/>
      <c r="E176" s="131"/>
      <c r="F176" s="131"/>
      <c r="G176" s="131"/>
      <c r="H176" s="131"/>
      <c r="I176" s="86"/>
      <c r="J176" s="86"/>
      <c r="K176" s="131"/>
      <c r="L176" s="69"/>
      <c r="M176" s="69"/>
      <c r="N176" s="70"/>
      <c r="O176" s="69"/>
      <c r="P176" s="69"/>
      <c r="Q176" s="69"/>
      <c r="R176" s="69">
        <v>7007</v>
      </c>
      <c r="S176" s="69">
        <v>4000</v>
      </c>
      <c r="T176" s="69">
        <v>17352</v>
      </c>
      <c r="U176" s="69">
        <v>12315</v>
      </c>
      <c r="V176" s="69"/>
      <c r="W176" s="70"/>
      <c r="X176" s="287"/>
      <c r="Y176" s="211">
        <v>0</v>
      </c>
      <c r="Z176" s="206"/>
      <c r="AA176" s="207"/>
    </row>
    <row r="177" spans="1:27" hidden="1" x14ac:dyDescent="0.3">
      <c r="A177" s="840"/>
      <c r="B177" s="843"/>
      <c r="C177" s="86"/>
      <c r="D177" s="131"/>
      <c r="E177" s="131"/>
      <c r="F177" s="131"/>
      <c r="G177" s="131"/>
      <c r="H177" s="131"/>
      <c r="I177" s="86"/>
      <c r="J177" s="86"/>
      <c r="K177" s="131"/>
      <c r="L177" s="69"/>
      <c r="M177" s="69"/>
      <c r="N177" s="70"/>
      <c r="O177" s="69"/>
      <c r="P177" s="69"/>
      <c r="Q177" s="69"/>
      <c r="R177" s="69">
        <v>6212</v>
      </c>
      <c r="S177" s="69">
        <v>315.60000000000002</v>
      </c>
      <c r="T177" s="69"/>
      <c r="U177" s="69"/>
      <c r="V177" s="69"/>
      <c r="W177" s="70"/>
      <c r="X177" s="287"/>
      <c r="Y177" s="211">
        <v>0</v>
      </c>
      <c r="Z177" s="206"/>
      <c r="AA177" s="207"/>
    </row>
    <row r="178" spans="1:27" x14ac:dyDescent="0.3">
      <c r="A178" s="840"/>
      <c r="B178" s="843"/>
      <c r="C178" s="86" t="s">
        <v>438</v>
      </c>
      <c r="D178" s="131"/>
      <c r="E178" s="131"/>
      <c r="F178" s="131"/>
      <c r="G178" s="131"/>
      <c r="H178" s="131">
        <v>2166</v>
      </c>
      <c r="I178" s="86">
        <v>10924</v>
      </c>
      <c r="J178" s="86">
        <v>33868</v>
      </c>
      <c r="K178" s="131">
        <v>0</v>
      </c>
      <c r="L178" s="69"/>
      <c r="M178" s="69"/>
      <c r="N178" s="70">
        <v>0</v>
      </c>
      <c r="O178" s="69">
        <v>415.8</v>
      </c>
      <c r="P178" s="69">
        <v>2494.8000000000002</v>
      </c>
      <c r="Q178" s="69">
        <v>22623.81</v>
      </c>
      <c r="R178" s="69">
        <v>2470.2999999999993</v>
      </c>
      <c r="S178" s="69">
        <v>4548.47</v>
      </c>
      <c r="T178" s="69"/>
      <c r="U178" s="69"/>
      <c r="V178" s="69">
        <v>0</v>
      </c>
      <c r="W178" s="70">
        <v>20258</v>
      </c>
      <c r="X178" s="287">
        <v>1747071</v>
      </c>
      <c r="Y178" s="211">
        <v>86.241040576562341</v>
      </c>
      <c r="Z178" s="206">
        <v>1747071</v>
      </c>
      <c r="AA178" s="207">
        <v>1747071</v>
      </c>
    </row>
    <row r="179" spans="1:27" ht="15" thickBot="1" x14ac:dyDescent="0.35">
      <c r="A179" s="841"/>
      <c r="B179" s="844"/>
      <c r="C179" s="85" t="s">
        <v>282</v>
      </c>
      <c r="D179" s="107"/>
      <c r="E179" s="107">
        <v>32530</v>
      </c>
      <c r="F179" s="107">
        <v>90188</v>
      </c>
      <c r="G179" s="107">
        <v>281664</v>
      </c>
      <c r="H179" s="107">
        <v>265629</v>
      </c>
      <c r="I179" s="85">
        <v>320909</v>
      </c>
      <c r="J179" s="85">
        <v>332920</v>
      </c>
      <c r="K179" s="107">
        <v>372804</v>
      </c>
      <c r="L179" s="44">
        <v>376617</v>
      </c>
      <c r="M179" s="44">
        <v>433451</v>
      </c>
      <c r="N179" s="45">
        <v>463409</v>
      </c>
      <c r="O179" s="44">
        <v>529566</v>
      </c>
      <c r="P179" s="44">
        <v>470294</v>
      </c>
      <c r="Q179" s="44">
        <v>651803</v>
      </c>
      <c r="R179" s="44">
        <v>701898</v>
      </c>
      <c r="S179" s="44">
        <v>20800</v>
      </c>
      <c r="T179" s="44">
        <v>791023</v>
      </c>
      <c r="U179" s="44">
        <v>796659</v>
      </c>
      <c r="V179" s="44">
        <v>1025412</v>
      </c>
      <c r="W179" s="45">
        <v>718909</v>
      </c>
      <c r="X179" s="291">
        <v>440452</v>
      </c>
      <c r="Y179" s="216">
        <v>0.61266724995792232</v>
      </c>
      <c r="Z179" s="277">
        <v>440452</v>
      </c>
      <c r="AA179" s="239">
        <v>440452</v>
      </c>
    </row>
    <row r="180" spans="1:27" ht="15" hidden="1" thickBot="1" x14ac:dyDescent="0.35">
      <c r="A180" s="432" t="s">
        <v>283</v>
      </c>
      <c r="B180" s="803" t="s">
        <v>284</v>
      </c>
      <c r="C180" s="776"/>
      <c r="D180" s="120">
        <v>14672</v>
      </c>
      <c r="E180" s="120">
        <v>18356</v>
      </c>
      <c r="F180" s="120">
        <v>24962</v>
      </c>
      <c r="G180" s="120">
        <v>26012</v>
      </c>
      <c r="H180" s="120">
        <v>24167</v>
      </c>
      <c r="I180" s="120">
        <v>21978</v>
      </c>
      <c r="J180" s="120">
        <v>26182</v>
      </c>
      <c r="K180" s="120">
        <v>16605</v>
      </c>
      <c r="L180" s="121">
        <v>19312.66</v>
      </c>
      <c r="M180" s="121">
        <v>17232.5</v>
      </c>
      <c r="N180" s="221">
        <v>19393.890000000003</v>
      </c>
      <c r="O180" s="221">
        <v>0</v>
      </c>
      <c r="P180" s="221">
        <v>0</v>
      </c>
      <c r="Q180" s="221">
        <v>0</v>
      </c>
      <c r="R180" s="222"/>
      <c r="S180" s="222"/>
      <c r="T180" s="222"/>
      <c r="U180" s="222"/>
      <c r="V180" s="222">
        <v>0</v>
      </c>
      <c r="W180" s="221"/>
      <c r="X180" s="221">
        <v>0</v>
      </c>
      <c r="Y180" s="223">
        <v>0</v>
      </c>
      <c r="Z180" s="433">
        <v>0</v>
      </c>
      <c r="AA180" s="224">
        <v>0</v>
      </c>
    </row>
    <row r="181" spans="1:27" ht="15" hidden="1" thickBot="1" x14ac:dyDescent="0.35">
      <c r="A181" s="853"/>
      <c r="B181" s="434">
        <v>610</v>
      </c>
      <c r="C181" s="129" t="s">
        <v>137</v>
      </c>
      <c r="D181" s="102"/>
      <c r="E181" s="102">
        <v>11817</v>
      </c>
      <c r="F181" s="102">
        <v>16331</v>
      </c>
      <c r="G181" s="102">
        <v>16188</v>
      </c>
      <c r="H181" s="102">
        <v>16639</v>
      </c>
      <c r="I181" s="102">
        <v>14808</v>
      </c>
      <c r="J181" s="102">
        <v>14984</v>
      </c>
      <c r="K181" s="102">
        <v>11095</v>
      </c>
      <c r="L181" s="66">
        <v>11946.75</v>
      </c>
      <c r="M181" s="66">
        <v>12156.96</v>
      </c>
      <c r="N181" s="67">
        <v>13480.65</v>
      </c>
      <c r="O181" s="67"/>
      <c r="P181" s="67"/>
      <c r="Q181" s="66"/>
      <c r="R181" s="66"/>
      <c r="S181" s="66"/>
      <c r="T181" s="66"/>
      <c r="U181" s="66"/>
      <c r="V181" s="66">
        <v>0</v>
      </c>
      <c r="W181" s="67"/>
      <c r="X181" s="316">
        <v>0</v>
      </c>
      <c r="Y181" s="202">
        <v>0</v>
      </c>
      <c r="Z181" s="203">
        <v>0</v>
      </c>
      <c r="AA181" s="204">
        <v>0</v>
      </c>
    </row>
    <row r="182" spans="1:27" ht="15" hidden="1" thickBot="1" x14ac:dyDescent="0.35">
      <c r="A182" s="854"/>
      <c r="B182" s="205">
        <v>620</v>
      </c>
      <c r="C182" s="83" t="s">
        <v>138</v>
      </c>
      <c r="D182" s="84"/>
      <c r="E182" s="84">
        <v>3983</v>
      </c>
      <c r="F182" s="84">
        <v>5610</v>
      </c>
      <c r="G182" s="84">
        <v>5689</v>
      </c>
      <c r="H182" s="84">
        <v>5822</v>
      </c>
      <c r="I182" s="84">
        <v>5320</v>
      </c>
      <c r="J182" s="84">
        <v>5972</v>
      </c>
      <c r="K182" s="84">
        <v>4227</v>
      </c>
      <c r="L182" s="36">
        <v>4902.95</v>
      </c>
      <c r="M182" s="36">
        <v>3941.03</v>
      </c>
      <c r="N182" s="37">
        <v>4701.62</v>
      </c>
      <c r="O182" s="37"/>
      <c r="P182" s="37"/>
      <c r="Q182" s="36"/>
      <c r="R182" s="36"/>
      <c r="S182" s="36"/>
      <c r="T182" s="36"/>
      <c r="U182" s="36"/>
      <c r="V182" s="36">
        <v>0</v>
      </c>
      <c r="W182" s="37"/>
      <c r="X182" s="208">
        <v>0</v>
      </c>
      <c r="Y182" s="211">
        <v>0</v>
      </c>
      <c r="Z182" s="206">
        <v>0</v>
      </c>
      <c r="AA182" s="207">
        <v>0</v>
      </c>
    </row>
    <row r="183" spans="1:27" ht="15" hidden="1" thickBot="1" x14ac:dyDescent="0.35">
      <c r="A183" s="854"/>
      <c r="B183" s="205">
        <v>630</v>
      </c>
      <c r="C183" s="83" t="s">
        <v>139</v>
      </c>
      <c r="D183" s="84"/>
      <c r="E183" s="84">
        <v>2556</v>
      </c>
      <c r="F183" s="84">
        <v>3021</v>
      </c>
      <c r="G183" s="84">
        <v>4135</v>
      </c>
      <c r="H183" s="84">
        <v>1706</v>
      </c>
      <c r="I183" s="84">
        <v>1850</v>
      </c>
      <c r="J183" s="84">
        <v>1495</v>
      </c>
      <c r="K183" s="84">
        <v>1200</v>
      </c>
      <c r="L183" s="36">
        <v>931.46</v>
      </c>
      <c r="M183" s="36">
        <v>1055.02</v>
      </c>
      <c r="N183" s="37">
        <v>1132.97</v>
      </c>
      <c r="O183" s="37"/>
      <c r="P183" s="37"/>
      <c r="Q183" s="36"/>
      <c r="R183" s="36"/>
      <c r="S183" s="36"/>
      <c r="T183" s="36"/>
      <c r="U183" s="36"/>
      <c r="V183" s="36">
        <v>0</v>
      </c>
      <c r="W183" s="37"/>
      <c r="X183" s="208">
        <v>0</v>
      </c>
      <c r="Y183" s="211">
        <v>0</v>
      </c>
      <c r="Z183" s="206">
        <v>0</v>
      </c>
      <c r="AA183" s="207">
        <v>0</v>
      </c>
    </row>
    <row r="184" spans="1:27" ht="15" hidden="1" thickBot="1" x14ac:dyDescent="0.35">
      <c r="A184" s="855"/>
      <c r="B184" s="288">
        <v>640</v>
      </c>
      <c r="C184" s="85" t="s">
        <v>285</v>
      </c>
      <c r="D184" s="107"/>
      <c r="E184" s="107"/>
      <c r="F184" s="107"/>
      <c r="G184" s="107"/>
      <c r="H184" s="107"/>
      <c r="I184" s="107"/>
      <c r="J184" s="107">
        <v>3731</v>
      </c>
      <c r="K184" s="267">
        <v>83</v>
      </c>
      <c r="L184" s="126">
        <v>1531.5</v>
      </c>
      <c r="M184" s="126">
        <v>79.489999999999995</v>
      </c>
      <c r="N184" s="127">
        <v>78.650000000000006</v>
      </c>
      <c r="O184" s="127"/>
      <c r="P184" s="127"/>
      <c r="Q184" s="126"/>
      <c r="R184" s="126"/>
      <c r="S184" s="126"/>
      <c r="T184" s="126"/>
      <c r="U184" s="126">
        <v>150422</v>
      </c>
      <c r="V184" s="126"/>
      <c r="W184" s="127"/>
      <c r="X184" s="247"/>
      <c r="Y184" s="216">
        <v>0</v>
      </c>
      <c r="Z184" s="277"/>
      <c r="AA184" s="239"/>
    </row>
    <row r="185" spans="1:27" ht="15" thickBot="1" x14ac:dyDescent="0.35">
      <c r="A185" s="219" t="s">
        <v>286</v>
      </c>
      <c r="B185" s="803" t="s">
        <v>287</v>
      </c>
      <c r="C185" s="776"/>
      <c r="D185" s="120">
        <v>42988</v>
      </c>
      <c r="E185" s="120">
        <v>41924</v>
      </c>
      <c r="F185" s="120">
        <v>49127</v>
      </c>
      <c r="G185" s="120">
        <v>48507</v>
      </c>
      <c r="H185" s="120">
        <v>53865</v>
      </c>
      <c r="I185" s="120">
        <v>59113.2</v>
      </c>
      <c r="J185" s="120">
        <v>51352</v>
      </c>
      <c r="K185" s="120">
        <v>57413</v>
      </c>
      <c r="L185" s="121">
        <v>142019.73000000001</v>
      </c>
      <c r="M185" s="121">
        <v>67235.890000000014</v>
      </c>
      <c r="N185" s="221">
        <v>59484.65</v>
      </c>
      <c r="O185" s="222">
        <v>64756.130000000005</v>
      </c>
      <c r="P185" s="221">
        <v>109958.24</v>
      </c>
      <c r="Q185" s="222">
        <v>135589.79999999999</v>
      </c>
      <c r="R185" s="222">
        <v>161526.48999999996</v>
      </c>
      <c r="S185" s="222">
        <v>157945.56</v>
      </c>
      <c r="T185" s="222">
        <v>167405.25</v>
      </c>
      <c r="U185" s="222">
        <v>201927.87000000002</v>
      </c>
      <c r="V185" s="222">
        <v>155422</v>
      </c>
      <c r="W185" s="221">
        <v>160422</v>
      </c>
      <c r="X185" s="221">
        <v>157422</v>
      </c>
      <c r="Y185" s="71">
        <v>0.98129932303549383</v>
      </c>
      <c r="Z185" s="248">
        <v>157422</v>
      </c>
      <c r="AA185" s="16">
        <v>157422</v>
      </c>
    </row>
    <row r="186" spans="1:27" ht="15" thickBot="1" x14ac:dyDescent="0.35">
      <c r="A186" s="845"/>
      <c r="B186" s="846" t="s">
        <v>288</v>
      </c>
      <c r="C186" s="847"/>
      <c r="D186" s="111">
        <v>39801</v>
      </c>
      <c r="E186" s="111">
        <v>41194</v>
      </c>
      <c r="F186" s="111">
        <v>47169</v>
      </c>
      <c r="G186" s="111">
        <v>47600</v>
      </c>
      <c r="H186" s="111">
        <v>53724</v>
      </c>
      <c r="I186" s="111">
        <v>56208.2</v>
      </c>
      <c r="J186" s="111">
        <v>47897</v>
      </c>
      <c r="K186" s="111">
        <v>54913</v>
      </c>
      <c r="L186" s="112">
        <v>59991.65</v>
      </c>
      <c r="M186" s="112">
        <v>64735.890000000007</v>
      </c>
      <c r="N186" s="422">
        <v>54463.6</v>
      </c>
      <c r="O186" s="423">
        <v>60460.66</v>
      </c>
      <c r="P186" s="422">
        <v>105530.11</v>
      </c>
      <c r="Q186" s="423">
        <v>129250.44999999998</v>
      </c>
      <c r="R186" s="423">
        <v>156009.15999999997</v>
      </c>
      <c r="S186" s="423">
        <v>153794.93</v>
      </c>
      <c r="T186" s="423">
        <v>159621.69</v>
      </c>
      <c r="U186" s="423">
        <v>192762.96000000002</v>
      </c>
      <c r="V186" s="423">
        <v>150422</v>
      </c>
      <c r="W186" s="422">
        <v>155422</v>
      </c>
      <c r="X186" s="422">
        <v>150422</v>
      </c>
      <c r="Y186" s="71">
        <v>0.96782952220406382</v>
      </c>
      <c r="Z186" s="248">
        <v>150422</v>
      </c>
      <c r="AA186" s="16">
        <v>150422</v>
      </c>
    </row>
    <row r="187" spans="1:27" x14ac:dyDescent="0.3">
      <c r="A187" s="840"/>
      <c r="B187" s="266">
        <v>610</v>
      </c>
      <c r="C187" s="129" t="s">
        <v>137</v>
      </c>
      <c r="D187" s="102"/>
      <c r="E187" s="102">
        <v>22141</v>
      </c>
      <c r="F187" s="102">
        <v>25294</v>
      </c>
      <c r="G187" s="102">
        <v>27320</v>
      </c>
      <c r="H187" s="102">
        <v>30945</v>
      </c>
      <c r="I187" s="102">
        <v>30403</v>
      </c>
      <c r="J187" s="102">
        <v>28630</v>
      </c>
      <c r="K187" s="102">
        <v>28741</v>
      </c>
      <c r="L187" s="66">
        <v>31950.86</v>
      </c>
      <c r="M187" s="66">
        <v>36896.54</v>
      </c>
      <c r="N187" s="67">
        <v>32643.72</v>
      </c>
      <c r="O187" s="66">
        <v>34750.01</v>
      </c>
      <c r="P187" s="66">
        <v>39563.769999999997</v>
      </c>
      <c r="Q187" s="66">
        <v>51910.33</v>
      </c>
      <c r="R187" s="66">
        <v>72971.429999999993</v>
      </c>
      <c r="S187" s="66">
        <v>75745.25</v>
      </c>
      <c r="T187" s="66">
        <v>63557.98</v>
      </c>
      <c r="U187" s="66">
        <v>75737.91</v>
      </c>
      <c r="V187" s="66">
        <v>77712</v>
      </c>
      <c r="W187" s="67">
        <v>77712</v>
      </c>
      <c r="X187" s="316">
        <v>77712</v>
      </c>
      <c r="Y187" s="202">
        <v>1</v>
      </c>
      <c r="Z187" s="203">
        <v>77712</v>
      </c>
      <c r="AA187" s="204">
        <v>77712</v>
      </c>
    </row>
    <row r="188" spans="1:27" x14ac:dyDescent="0.3">
      <c r="A188" s="840"/>
      <c r="B188" s="250">
        <v>620</v>
      </c>
      <c r="C188" s="83" t="s">
        <v>138</v>
      </c>
      <c r="D188" s="84"/>
      <c r="E188" s="84">
        <v>8265</v>
      </c>
      <c r="F188" s="84">
        <v>9427</v>
      </c>
      <c r="G188" s="84">
        <v>10234</v>
      </c>
      <c r="H188" s="84">
        <v>11482</v>
      </c>
      <c r="I188" s="84">
        <v>11730.2</v>
      </c>
      <c r="J188" s="84">
        <v>10691</v>
      </c>
      <c r="K188" s="84">
        <v>10646</v>
      </c>
      <c r="L188" s="36">
        <v>12860.64</v>
      </c>
      <c r="M188" s="36">
        <v>12687.37</v>
      </c>
      <c r="N188" s="37">
        <v>12446.38</v>
      </c>
      <c r="O188" s="36">
        <v>13294.12</v>
      </c>
      <c r="P188" s="36">
        <v>14895.57</v>
      </c>
      <c r="Q188" s="36">
        <v>19183.12</v>
      </c>
      <c r="R188" s="36">
        <v>26600.959999999999</v>
      </c>
      <c r="S188" s="36">
        <v>24361.98</v>
      </c>
      <c r="T188" s="36">
        <v>23238.41</v>
      </c>
      <c r="U188" s="36">
        <v>27504.79</v>
      </c>
      <c r="V188" s="36">
        <v>27160</v>
      </c>
      <c r="W188" s="37">
        <v>27160</v>
      </c>
      <c r="X188" s="208">
        <v>27160</v>
      </c>
      <c r="Y188" s="211">
        <v>1</v>
      </c>
      <c r="Z188" s="206">
        <v>27160</v>
      </c>
      <c r="AA188" s="207">
        <v>27160</v>
      </c>
    </row>
    <row r="189" spans="1:27" x14ac:dyDescent="0.3">
      <c r="A189" s="840"/>
      <c r="B189" s="378">
        <v>630</v>
      </c>
      <c r="C189" s="86" t="s">
        <v>139</v>
      </c>
      <c r="D189" s="84"/>
      <c r="E189" s="84">
        <v>10788</v>
      </c>
      <c r="F189" s="84">
        <v>12448</v>
      </c>
      <c r="G189" s="84">
        <v>10046</v>
      </c>
      <c r="H189" s="84">
        <v>11297</v>
      </c>
      <c r="I189" s="84">
        <v>14075</v>
      </c>
      <c r="J189" s="84">
        <v>8576</v>
      </c>
      <c r="K189" s="84">
        <v>15451</v>
      </c>
      <c r="L189" s="173">
        <v>15180.15</v>
      </c>
      <c r="M189" s="173">
        <v>15023.18</v>
      </c>
      <c r="N189" s="37">
        <v>9257.17</v>
      </c>
      <c r="O189" s="36">
        <v>12173.76</v>
      </c>
      <c r="P189" s="36">
        <v>13915.91</v>
      </c>
      <c r="Q189" s="36">
        <v>9666.8799999999974</v>
      </c>
      <c r="R189" s="36">
        <v>10520.02</v>
      </c>
      <c r="S189" s="36">
        <v>11553.059999999998</v>
      </c>
      <c r="T189" s="36">
        <v>14258.839999999997</v>
      </c>
      <c r="U189" s="36">
        <v>29872.020000000004</v>
      </c>
      <c r="V189" s="36">
        <v>13550</v>
      </c>
      <c r="W189" s="37">
        <v>18550</v>
      </c>
      <c r="X189" s="208">
        <v>13550</v>
      </c>
      <c r="Y189" s="211">
        <v>0.73045822102425872</v>
      </c>
      <c r="Z189" s="206">
        <v>13550</v>
      </c>
      <c r="AA189" s="207">
        <v>13550</v>
      </c>
    </row>
    <row r="190" spans="1:27" x14ac:dyDescent="0.3">
      <c r="A190" s="840"/>
      <c r="B190" s="205">
        <v>640</v>
      </c>
      <c r="C190" s="242" t="s">
        <v>140</v>
      </c>
      <c r="D190" s="209"/>
      <c r="E190" s="209"/>
      <c r="F190" s="209"/>
      <c r="G190" s="209"/>
      <c r="H190" s="209"/>
      <c r="I190" s="84"/>
      <c r="J190" s="84"/>
      <c r="K190" s="84">
        <v>75</v>
      </c>
      <c r="L190" s="37"/>
      <c r="M190" s="36">
        <v>128.80000000000001</v>
      </c>
      <c r="N190" s="37">
        <v>116.33</v>
      </c>
      <c r="O190" s="36">
        <v>242.77</v>
      </c>
      <c r="P190" s="36">
        <v>133.86000000000001</v>
      </c>
      <c r="Q190" s="36">
        <v>88.44</v>
      </c>
      <c r="R190" s="36">
        <v>0</v>
      </c>
      <c r="S190" s="36"/>
      <c r="T190" s="36">
        <v>298.85000000000002</v>
      </c>
      <c r="U190" s="36">
        <v>1648.24</v>
      </c>
      <c r="V190" s="36"/>
      <c r="W190" s="37">
        <v>0</v>
      </c>
      <c r="X190" s="208"/>
      <c r="Y190" s="211">
        <v>0</v>
      </c>
      <c r="Z190" s="325"/>
      <c r="AA190" s="326"/>
    </row>
    <row r="191" spans="1:27" ht="15" thickBot="1" x14ac:dyDescent="0.35">
      <c r="A191" s="840"/>
      <c r="B191" s="288">
        <v>630</v>
      </c>
      <c r="C191" s="382" t="s">
        <v>70</v>
      </c>
      <c r="D191" s="384"/>
      <c r="E191" s="384"/>
      <c r="F191" s="384"/>
      <c r="G191" s="384"/>
      <c r="H191" s="384"/>
      <c r="I191" s="107"/>
      <c r="J191" s="107"/>
      <c r="K191" s="107"/>
      <c r="L191" s="45"/>
      <c r="M191" s="44"/>
      <c r="N191" s="45"/>
      <c r="O191" s="44"/>
      <c r="P191" s="44">
        <v>37021</v>
      </c>
      <c r="Q191" s="44">
        <v>48401.68</v>
      </c>
      <c r="R191" s="44">
        <v>45916.75</v>
      </c>
      <c r="S191" s="44">
        <v>42134.64</v>
      </c>
      <c r="T191" s="44">
        <v>58267.61</v>
      </c>
      <c r="U191" s="44">
        <v>58000</v>
      </c>
      <c r="V191" s="44">
        <v>32000</v>
      </c>
      <c r="W191" s="45">
        <v>32000</v>
      </c>
      <c r="X191" s="291">
        <v>32000</v>
      </c>
      <c r="Y191" s="292">
        <v>1</v>
      </c>
      <c r="Z191" s="293">
        <v>32000</v>
      </c>
      <c r="AA191" s="294">
        <v>32000</v>
      </c>
    </row>
    <row r="192" spans="1:27" ht="15" thickBot="1" x14ac:dyDescent="0.35">
      <c r="A192" s="840"/>
      <c r="B192" s="396">
        <v>630</v>
      </c>
      <c r="C192" s="304" t="s">
        <v>118</v>
      </c>
      <c r="D192" s="374"/>
      <c r="E192" s="374"/>
      <c r="F192" s="374"/>
      <c r="G192" s="374"/>
      <c r="H192" s="374"/>
      <c r="I192" s="435"/>
      <c r="J192" s="435"/>
      <c r="K192" s="107"/>
      <c r="L192" s="134">
        <v>82028.08</v>
      </c>
      <c r="M192" s="135"/>
      <c r="N192" s="135"/>
      <c r="O192" s="134"/>
      <c r="P192" s="134"/>
      <c r="Q192" s="134"/>
      <c r="R192" s="134"/>
      <c r="S192" s="134"/>
      <c r="T192" s="134"/>
      <c r="U192" s="134"/>
      <c r="V192" s="134"/>
      <c r="W192" s="135"/>
      <c r="X192" s="215"/>
      <c r="Y192" s="223">
        <v>0</v>
      </c>
      <c r="Z192" s="370"/>
      <c r="AA192" s="371"/>
    </row>
    <row r="193" spans="1:27" ht="15" thickBot="1" x14ac:dyDescent="0.35">
      <c r="A193" s="840"/>
      <c r="B193" s="848" t="s">
        <v>289</v>
      </c>
      <c r="C193" s="849"/>
      <c r="D193" s="436">
        <v>3187</v>
      </c>
      <c r="E193" s="436">
        <v>730</v>
      </c>
      <c r="F193" s="436">
        <v>1958</v>
      </c>
      <c r="G193" s="436">
        <v>907</v>
      </c>
      <c r="H193" s="436">
        <v>141</v>
      </c>
      <c r="I193" s="435">
        <v>2905</v>
      </c>
      <c r="J193" s="435">
        <v>3455</v>
      </c>
      <c r="K193" s="435">
        <v>2500</v>
      </c>
      <c r="L193" s="435">
        <v>0</v>
      </c>
      <c r="M193" s="437">
        <v>2500</v>
      </c>
      <c r="N193" s="435">
        <v>5021.05</v>
      </c>
      <c r="O193" s="437">
        <v>4295.47</v>
      </c>
      <c r="P193" s="437">
        <v>4428.13</v>
      </c>
      <c r="Q193" s="437">
        <v>6339.35</v>
      </c>
      <c r="R193" s="438">
        <v>5517.33</v>
      </c>
      <c r="S193" s="438">
        <v>4150.63</v>
      </c>
      <c r="T193" s="438">
        <v>7783.56</v>
      </c>
      <c r="U193" s="438">
        <v>9164.91</v>
      </c>
      <c r="V193" s="438">
        <v>5000</v>
      </c>
      <c r="W193" s="439">
        <v>5000</v>
      </c>
      <c r="X193" s="439">
        <v>7000</v>
      </c>
      <c r="Y193" s="71">
        <v>1.4</v>
      </c>
      <c r="Z193" s="248">
        <v>7000</v>
      </c>
      <c r="AA193" s="16">
        <v>7000</v>
      </c>
    </row>
    <row r="194" spans="1:27" ht="15" thickBot="1" x14ac:dyDescent="0.35">
      <c r="A194" s="841"/>
      <c r="B194" s="440">
        <v>630</v>
      </c>
      <c r="C194" s="85" t="s">
        <v>139</v>
      </c>
      <c r="D194" s="107">
        <v>3187</v>
      </c>
      <c r="E194" s="107">
        <v>730</v>
      </c>
      <c r="F194" s="107">
        <v>1958</v>
      </c>
      <c r="G194" s="107">
        <v>907</v>
      </c>
      <c r="H194" s="107">
        <v>141</v>
      </c>
      <c r="I194" s="85">
        <v>2905</v>
      </c>
      <c r="J194" s="85">
        <v>3455</v>
      </c>
      <c r="K194" s="107">
        <v>2500</v>
      </c>
      <c r="L194" s="45">
        <v>0</v>
      </c>
      <c r="M194" s="44">
        <v>2500</v>
      </c>
      <c r="N194" s="45">
        <v>5021.05</v>
      </c>
      <c r="O194" s="44">
        <v>4295.47</v>
      </c>
      <c r="P194" s="44">
        <v>4428.13</v>
      </c>
      <c r="Q194" s="44">
        <v>6339.35</v>
      </c>
      <c r="R194" s="44">
        <v>5517.33</v>
      </c>
      <c r="S194" s="44">
        <v>4150.63</v>
      </c>
      <c r="T194" s="44">
        <v>7783.56</v>
      </c>
      <c r="U194" s="44">
        <v>9164.91</v>
      </c>
      <c r="V194" s="44">
        <v>5000</v>
      </c>
      <c r="W194" s="45">
        <v>5000</v>
      </c>
      <c r="X194" s="291">
        <v>7000</v>
      </c>
      <c r="Y194" s="223">
        <v>1.4</v>
      </c>
      <c r="Z194" s="263">
        <v>7000</v>
      </c>
      <c r="AA194" s="24">
        <v>7000</v>
      </c>
    </row>
    <row r="195" spans="1:27" ht="15" thickBot="1" x14ac:dyDescent="0.35">
      <c r="A195" s="441" t="s">
        <v>286</v>
      </c>
      <c r="B195" s="831" t="s">
        <v>290</v>
      </c>
      <c r="C195" s="807"/>
      <c r="D195" s="139">
        <v>90752</v>
      </c>
      <c r="E195" s="139">
        <v>96030</v>
      </c>
      <c r="F195" s="139">
        <v>117540</v>
      </c>
      <c r="G195" s="139">
        <v>141455</v>
      </c>
      <c r="H195" s="139">
        <v>157876</v>
      </c>
      <c r="I195" s="139">
        <v>153798</v>
      </c>
      <c r="J195" s="139">
        <v>141580</v>
      </c>
      <c r="K195" s="139">
        <v>144793</v>
      </c>
      <c r="L195" s="140">
        <v>138341.56</v>
      </c>
      <c r="M195" s="140">
        <v>147764.81</v>
      </c>
      <c r="N195" s="310">
        <v>187629.79</v>
      </c>
      <c r="O195" s="311">
        <v>231026.1</v>
      </c>
      <c r="P195" s="310">
        <v>241971.54</v>
      </c>
      <c r="Q195" s="311">
        <v>327330.75</v>
      </c>
      <c r="R195" s="311">
        <v>348471.97000000009</v>
      </c>
      <c r="S195" s="311">
        <v>321639.06</v>
      </c>
      <c r="T195" s="311">
        <v>330404.67</v>
      </c>
      <c r="U195" s="311">
        <v>428298.01</v>
      </c>
      <c r="V195" s="311">
        <v>381297</v>
      </c>
      <c r="W195" s="310">
        <v>381297</v>
      </c>
      <c r="X195" s="310">
        <v>381297</v>
      </c>
      <c r="Y195" s="71">
        <v>1</v>
      </c>
      <c r="Z195" s="248">
        <v>381297</v>
      </c>
      <c r="AA195" s="16">
        <v>381297</v>
      </c>
    </row>
    <row r="196" spans="1:27" x14ac:dyDescent="0.3">
      <c r="A196" s="856"/>
      <c r="B196" s="249">
        <v>610</v>
      </c>
      <c r="C196" s="81" t="s">
        <v>137</v>
      </c>
      <c r="D196" s="82"/>
      <c r="E196" s="82">
        <v>65691</v>
      </c>
      <c r="F196" s="82">
        <v>80097</v>
      </c>
      <c r="G196" s="82">
        <v>93395</v>
      </c>
      <c r="H196" s="82">
        <v>102238</v>
      </c>
      <c r="I196" s="81">
        <v>102422</v>
      </c>
      <c r="J196" s="82">
        <v>93404</v>
      </c>
      <c r="K196" s="82">
        <v>93846</v>
      </c>
      <c r="L196" s="28">
        <v>85213.93</v>
      </c>
      <c r="M196" s="172">
        <v>101710.97</v>
      </c>
      <c r="N196" s="29">
        <v>126027.75</v>
      </c>
      <c r="O196" s="28">
        <v>154366.21</v>
      </c>
      <c r="P196" s="28">
        <v>162844.91</v>
      </c>
      <c r="Q196" s="28">
        <v>223275.62</v>
      </c>
      <c r="R196" s="28">
        <v>238861.14</v>
      </c>
      <c r="S196" s="28">
        <v>204838.15</v>
      </c>
      <c r="T196" s="28">
        <v>224556.43</v>
      </c>
      <c r="U196" s="28">
        <v>261310.41</v>
      </c>
      <c r="V196" s="28">
        <v>266688</v>
      </c>
      <c r="W196" s="29">
        <v>266688</v>
      </c>
      <c r="X196" s="201">
        <v>266688</v>
      </c>
      <c r="Y196" s="281">
        <v>1</v>
      </c>
      <c r="Z196" s="282">
        <v>266688</v>
      </c>
      <c r="AA196" s="283">
        <v>266688</v>
      </c>
    </row>
    <row r="197" spans="1:27" x14ac:dyDescent="0.3">
      <c r="A197" s="857"/>
      <c r="B197" s="250">
        <v>620</v>
      </c>
      <c r="C197" s="83" t="s">
        <v>138</v>
      </c>
      <c r="D197" s="84"/>
      <c r="E197" s="84">
        <v>22738</v>
      </c>
      <c r="F197" s="84">
        <v>27783</v>
      </c>
      <c r="G197" s="84">
        <v>32056</v>
      </c>
      <c r="H197" s="84">
        <v>35361</v>
      </c>
      <c r="I197" s="83">
        <v>35526</v>
      </c>
      <c r="J197" s="84">
        <v>32703</v>
      </c>
      <c r="K197" s="84">
        <v>32877</v>
      </c>
      <c r="L197" s="36">
        <v>32579.829999999994</v>
      </c>
      <c r="M197" s="173">
        <v>29560.18</v>
      </c>
      <c r="N197" s="37">
        <v>41405.870000000003</v>
      </c>
      <c r="O197" s="36">
        <v>53348.97</v>
      </c>
      <c r="P197" s="36">
        <v>57717.62</v>
      </c>
      <c r="Q197" s="36">
        <v>78315.259999999995</v>
      </c>
      <c r="R197" s="36">
        <v>82449.41</v>
      </c>
      <c r="S197" s="36">
        <v>76270.92</v>
      </c>
      <c r="T197" s="36">
        <v>78579.13</v>
      </c>
      <c r="U197" s="36">
        <v>92986.92</v>
      </c>
      <c r="V197" s="36">
        <v>93209</v>
      </c>
      <c r="W197" s="37">
        <v>93209</v>
      </c>
      <c r="X197" s="208">
        <v>93209</v>
      </c>
      <c r="Y197" s="211">
        <v>1</v>
      </c>
      <c r="Z197" s="206">
        <v>93209</v>
      </c>
      <c r="AA197" s="207">
        <v>93209</v>
      </c>
    </row>
    <row r="198" spans="1:27" x14ac:dyDescent="0.3">
      <c r="A198" s="857"/>
      <c r="B198" s="378">
        <v>630</v>
      </c>
      <c r="C198" s="86" t="s">
        <v>139</v>
      </c>
      <c r="D198" s="131"/>
      <c r="E198" s="131">
        <v>7369</v>
      </c>
      <c r="F198" s="131">
        <v>8830</v>
      </c>
      <c r="G198" s="131">
        <v>15669</v>
      </c>
      <c r="H198" s="131">
        <v>19477</v>
      </c>
      <c r="I198" s="86">
        <v>15050</v>
      </c>
      <c r="J198" s="84">
        <v>14133</v>
      </c>
      <c r="K198" s="84">
        <v>17748</v>
      </c>
      <c r="L198" s="69">
        <v>20156.86</v>
      </c>
      <c r="M198" s="69">
        <v>15870.11</v>
      </c>
      <c r="N198" s="70">
        <v>19809.259999999998</v>
      </c>
      <c r="O198" s="69">
        <v>22572.22</v>
      </c>
      <c r="P198" s="69">
        <v>20719.09</v>
      </c>
      <c r="Q198" s="69">
        <v>25179.48</v>
      </c>
      <c r="R198" s="69">
        <v>26224.89</v>
      </c>
      <c r="S198" s="69">
        <v>33111.74</v>
      </c>
      <c r="T198" s="69">
        <v>21537.919999999998</v>
      </c>
      <c r="U198" s="69">
        <v>52876.88</v>
      </c>
      <c r="V198" s="69">
        <v>21400</v>
      </c>
      <c r="W198" s="70">
        <v>21400</v>
      </c>
      <c r="X198" s="287">
        <v>21400</v>
      </c>
      <c r="Y198" s="211">
        <v>1</v>
      </c>
      <c r="Z198" s="206">
        <v>21400</v>
      </c>
      <c r="AA198" s="207">
        <v>21400</v>
      </c>
    </row>
    <row r="199" spans="1:27" ht="15" thickBot="1" x14ac:dyDescent="0.35">
      <c r="A199" s="857"/>
      <c r="B199" s="381">
        <v>640</v>
      </c>
      <c r="C199" s="85" t="s">
        <v>140</v>
      </c>
      <c r="D199" s="107"/>
      <c r="E199" s="107"/>
      <c r="F199" s="107"/>
      <c r="G199" s="107"/>
      <c r="H199" s="107"/>
      <c r="I199" s="85"/>
      <c r="J199" s="107">
        <v>1340</v>
      </c>
      <c r="K199" s="107">
        <v>322</v>
      </c>
      <c r="L199" s="44">
        <v>390.94</v>
      </c>
      <c r="M199" s="44">
        <v>623.54999999999995</v>
      </c>
      <c r="N199" s="45">
        <v>386.91</v>
      </c>
      <c r="O199" s="44">
        <v>738.7</v>
      </c>
      <c r="P199" s="44">
        <v>689.92</v>
      </c>
      <c r="Q199" s="44">
        <v>560.39</v>
      </c>
      <c r="R199" s="44">
        <v>936.53</v>
      </c>
      <c r="S199" s="44">
        <v>7418.25</v>
      </c>
      <c r="T199" s="44">
        <v>5731.19</v>
      </c>
      <c r="U199" s="44">
        <v>21123.8</v>
      </c>
      <c r="V199" s="44"/>
      <c r="W199" s="45">
        <v>0</v>
      </c>
      <c r="X199" s="291"/>
      <c r="Y199" s="216">
        <v>0</v>
      </c>
      <c r="Z199" s="277"/>
      <c r="AA199" s="239"/>
    </row>
    <row r="200" spans="1:27" ht="15" thickBot="1" x14ac:dyDescent="0.35">
      <c r="A200" s="858"/>
      <c r="B200" s="251">
        <v>630</v>
      </c>
      <c r="C200" s="271" t="s">
        <v>291</v>
      </c>
      <c r="D200" s="214"/>
      <c r="E200" s="214">
        <v>232</v>
      </c>
      <c r="F200" s="214">
        <v>830</v>
      </c>
      <c r="G200" s="214">
        <v>335</v>
      </c>
      <c r="H200" s="214">
        <v>800</v>
      </c>
      <c r="I200" s="271">
        <v>800</v>
      </c>
      <c r="J200" s="271"/>
      <c r="K200" s="214"/>
      <c r="L200" s="135"/>
      <c r="M200" s="135"/>
      <c r="N200" s="135"/>
      <c r="O200" s="134"/>
      <c r="P200" s="134"/>
      <c r="Q200" s="134"/>
      <c r="R200" s="134"/>
      <c r="S200" s="134"/>
      <c r="T200" s="134"/>
      <c r="U200" s="134"/>
      <c r="V200" s="134"/>
      <c r="W200" s="135"/>
      <c r="X200" s="215"/>
      <c r="Y200" s="223">
        <v>0</v>
      </c>
      <c r="Z200" s="370"/>
      <c r="AA200" s="371"/>
    </row>
    <row r="201" spans="1:27" ht="15" thickBot="1" x14ac:dyDescent="0.35">
      <c r="A201" s="442" t="s">
        <v>292</v>
      </c>
      <c r="B201" s="831" t="s">
        <v>293</v>
      </c>
      <c r="C201" s="807"/>
      <c r="D201" s="309">
        <v>35152</v>
      </c>
      <c r="E201" s="309">
        <v>34654</v>
      </c>
      <c r="F201" s="309">
        <v>45741</v>
      </c>
      <c r="G201" s="309">
        <v>45381</v>
      </c>
      <c r="H201" s="139">
        <v>47758</v>
      </c>
      <c r="I201" s="139">
        <v>57427</v>
      </c>
      <c r="J201" s="139">
        <v>33860</v>
      </c>
      <c r="K201" s="139">
        <v>33843</v>
      </c>
      <c r="L201" s="140">
        <v>35020.590000000004</v>
      </c>
      <c r="M201" s="140">
        <v>40552.410000000003</v>
      </c>
      <c r="N201" s="310">
        <v>37850.049999999996</v>
      </c>
      <c r="O201" s="311">
        <v>37981.53</v>
      </c>
      <c r="P201" s="310">
        <v>31489.34</v>
      </c>
      <c r="Q201" s="311">
        <v>40039.15</v>
      </c>
      <c r="R201" s="311">
        <v>38636.58</v>
      </c>
      <c r="S201" s="311">
        <v>41664.050000000003</v>
      </c>
      <c r="T201" s="311">
        <v>33379.97</v>
      </c>
      <c r="U201" s="311">
        <v>47004.460000000006</v>
      </c>
      <c r="V201" s="311">
        <v>78510</v>
      </c>
      <c r="W201" s="310">
        <v>41610</v>
      </c>
      <c r="X201" s="310">
        <v>40874</v>
      </c>
      <c r="Y201" s="71">
        <v>0.98231194424417212</v>
      </c>
      <c r="Z201" s="248">
        <v>40874</v>
      </c>
      <c r="AA201" s="16">
        <v>40874</v>
      </c>
    </row>
    <row r="202" spans="1:27" x14ac:dyDescent="0.3">
      <c r="A202" s="859"/>
      <c r="B202" s="249">
        <v>610</v>
      </c>
      <c r="C202" s="240" t="s">
        <v>137</v>
      </c>
      <c r="D202" s="413"/>
      <c r="E202" s="413">
        <v>21277</v>
      </c>
      <c r="F202" s="413">
        <v>26622</v>
      </c>
      <c r="G202" s="413">
        <v>27938</v>
      </c>
      <c r="H202" s="413">
        <v>29205</v>
      </c>
      <c r="I202" s="82">
        <v>32982</v>
      </c>
      <c r="J202" s="82">
        <v>19537</v>
      </c>
      <c r="K202" s="82">
        <v>19331</v>
      </c>
      <c r="L202" s="28">
        <v>19931.3</v>
      </c>
      <c r="M202" s="28">
        <v>21474.28</v>
      </c>
      <c r="N202" s="29">
        <v>19698.37</v>
      </c>
      <c r="O202" s="28">
        <v>20600.240000000002</v>
      </c>
      <c r="P202" s="28">
        <v>19790.259999999998</v>
      </c>
      <c r="Q202" s="28">
        <v>21979.15</v>
      </c>
      <c r="R202" s="28">
        <v>20451.23</v>
      </c>
      <c r="S202" s="28">
        <v>20878.86</v>
      </c>
      <c r="T202" s="28">
        <v>23204.720000000001</v>
      </c>
      <c r="U202" s="28">
        <v>29821.93</v>
      </c>
      <c r="V202" s="28">
        <v>50370</v>
      </c>
      <c r="W202" s="29">
        <v>22370</v>
      </c>
      <c r="X202" s="201">
        <v>22482</v>
      </c>
      <c r="Y202" s="202">
        <v>1.0050067054090299</v>
      </c>
      <c r="Z202" s="203">
        <v>22482</v>
      </c>
      <c r="AA202" s="204">
        <v>22482</v>
      </c>
    </row>
    <row r="203" spans="1:27" x14ac:dyDescent="0.3">
      <c r="A203" s="860"/>
      <c r="B203" s="250">
        <v>620</v>
      </c>
      <c r="C203" s="242" t="s">
        <v>138</v>
      </c>
      <c r="D203" s="209"/>
      <c r="E203" s="209">
        <v>8033</v>
      </c>
      <c r="F203" s="209">
        <v>9792</v>
      </c>
      <c r="G203" s="209">
        <v>10190</v>
      </c>
      <c r="H203" s="209">
        <v>10431</v>
      </c>
      <c r="I203" s="84">
        <v>13206</v>
      </c>
      <c r="J203" s="84">
        <v>7857</v>
      </c>
      <c r="K203" s="84">
        <v>7510</v>
      </c>
      <c r="L203" s="36">
        <v>8330.59</v>
      </c>
      <c r="M203" s="36">
        <v>7982.2</v>
      </c>
      <c r="N203" s="37">
        <v>7602.19</v>
      </c>
      <c r="O203" s="36">
        <v>8776.16</v>
      </c>
      <c r="P203" s="36">
        <v>7193.52</v>
      </c>
      <c r="Q203" s="36">
        <v>8019.72</v>
      </c>
      <c r="R203" s="36">
        <v>7342.82</v>
      </c>
      <c r="S203" s="36">
        <v>7600.32</v>
      </c>
      <c r="T203" s="36">
        <v>8387.8700000000008</v>
      </c>
      <c r="U203" s="36">
        <v>10212.83</v>
      </c>
      <c r="V203" s="36">
        <v>17605</v>
      </c>
      <c r="W203" s="37">
        <v>11105</v>
      </c>
      <c r="X203" s="208">
        <v>7857</v>
      </c>
      <c r="Y203" s="211">
        <v>0.70751913552453849</v>
      </c>
      <c r="Z203" s="206">
        <v>7857</v>
      </c>
      <c r="AA203" s="207">
        <v>7857</v>
      </c>
    </row>
    <row r="204" spans="1:27" x14ac:dyDescent="0.3">
      <c r="A204" s="860"/>
      <c r="B204" s="250">
        <v>630</v>
      </c>
      <c r="C204" s="242" t="s">
        <v>139</v>
      </c>
      <c r="D204" s="209"/>
      <c r="E204" s="209">
        <v>5344</v>
      </c>
      <c r="F204" s="209">
        <v>9327</v>
      </c>
      <c r="G204" s="209">
        <v>7253</v>
      </c>
      <c r="H204" s="209">
        <v>8122</v>
      </c>
      <c r="I204" s="84">
        <v>7483</v>
      </c>
      <c r="J204" s="84">
        <v>6466</v>
      </c>
      <c r="K204" s="84">
        <v>6899</v>
      </c>
      <c r="L204" s="36">
        <v>6669.76</v>
      </c>
      <c r="M204" s="36">
        <v>10990.38</v>
      </c>
      <c r="N204" s="37">
        <v>10449.24</v>
      </c>
      <c r="O204" s="36">
        <v>5491.5700000000006</v>
      </c>
      <c r="P204" s="36">
        <v>4505.5600000000004</v>
      </c>
      <c r="Q204" s="36">
        <v>10040.280000000001</v>
      </c>
      <c r="R204" s="36">
        <v>10842.53</v>
      </c>
      <c r="S204" s="36">
        <v>13184.87</v>
      </c>
      <c r="T204" s="36">
        <v>1787.38</v>
      </c>
      <c r="U204" s="36">
        <v>6630.01</v>
      </c>
      <c r="V204" s="36">
        <v>10535</v>
      </c>
      <c r="W204" s="37">
        <v>7535</v>
      </c>
      <c r="X204" s="37">
        <v>10535</v>
      </c>
      <c r="Y204" s="211">
        <v>1.3981420039814201</v>
      </c>
      <c r="Z204" s="206">
        <v>10535</v>
      </c>
      <c r="AA204" s="207">
        <v>10535</v>
      </c>
    </row>
    <row r="205" spans="1:27" ht="15" thickBot="1" x14ac:dyDescent="0.35">
      <c r="A205" s="861"/>
      <c r="B205" s="251">
        <v>640</v>
      </c>
      <c r="C205" s="304" t="s">
        <v>140</v>
      </c>
      <c r="D205" s="374"/>
      <c r="E205" s="374"/>
      <c r="F205" s="374"/>
      <c r="G205" s="374"/>
      <c r="H205" s="374"/>
      <c r="I205" s="214">
        <v>3756</v>
      </c>
      <c r="J205" s="214"/>
      <c r="K205" s="214">
        <v>103</v>
      </c>
      <c r="L205" s="443">
        <v>88.94</v>
      </c>
      <c r="M205" s="290">
        <v>105.55</v>
      </c>
      <c r="N205" s="45">
        <v>100.25</v>
      </c>
      <c r="O205" s="44">
        <v>3113.56</v>
      </c>
      <c r="P205" s="44"/>
      <c r="Q205" s="44"/>
      <c r="R205" s="44">
        <v>0</v>
      </c>
      <c r="S205" s="44"/>
      <c r="T205" s="44"/>
      <c r="U205" s="44">
        <v>339.69</v>
      </c>
      <c r="V205" s="44"/>
      <c r="W205" s="45">
        <v>600</v>
      </c>
      <c r="X205" s="291"/>
      <c r="Y205" s="216">
        <v>0</v>
      </c>
      <c r="Z205" s="217"/>
      <c r="AA205" s="218"/>
    </row>
    <row r="206" spans="1:27" ht="15" thickBot="1" x14ac:dyDescent="0.35">
      <c r="A206" s="444" t="s">
        <v>294</v>
      </c>
      <c r="B206" s="862" t="s">
        <v>295</v>
      </c>
      <c r="C206" s="863"/>
      <c r="D206" s="445">
        <v>105855</v>
      </c>
      <c r="E206" s="445">
        <v>102071</v>
      </c>
      <c r="F206" s="445">
        <v>77475</v>
      </c>
      <c r="G206" s="445">
        <v>119794</v>
      </c>
      <c r="H206" s="446">
        <v>122484</v>
      </c>
      <c r="I206" s="446">
        <v>95592</v>
      </c>
      <c r="J206" s="446">
        <v>235945</v>
      </c>
      <c r="K206" s="446">
        <v>566990</v>
      </c>
      <c r="L206" s="447">
        <v>568843.26</v>
      </c>
      <c r="M206" s="447">
        <v>470939.22999999992</v>
      </c>
      <c r="N206" s="448">
        <v>341351.46</v>
      </c>
      <c r="O206" s="449">
        <v>302230.36999999994</v>
      </c>
      <c r="P206" s="448">
        <v>332895.13</v>
      </c>
      <c r="Q206" s="449">
        <v>380830.30000000005</v>
      </c>
      <c r="R206" s="449">
        <v>455738.60999999993</v>
      </c>
      <c r="S206" s="449">
        <v>318162.5</v>
      </c>
      <c r="T206" s="449">
        <v>485514.21</v>
      </c>
      <c r="U206" s="449">
        <v>657814.55000000005</v>
      </c>
      <c r="V206" s="449">
        <v>400988</v>
      </c>
      <c r="W206" s="448">
        <v>392878</v>
      </c>
      <c r="X206" s="448">
        <v>387045</v>
      </c>
      <c r="Y206" s="450">
        <v>0.98515315186902808</v>
      </c>
      <c r="Z206" s="451">
        <v>353345</v>
      </c>
      <c r="AA206" s="452">
        <v>353345</v>
      </c>
    </row>
    <row r="207" spans="1:27" ht="15" thickBot="1" x14ac:dyDescent="0.35">
      <c r="A207" s="850"/>
      <c r="B207" s="851" t="s">
        <v>296</v>
      </c>
      <c r="C207" s="852"/>
      <c r="D207" s="453">
        <v>26024</v>
      </c>
      <c r="E207" s="453">
        <v>26422</v>
      </c>
      <c r="F207" s="453">
        <v>12381</v>
      </c>
      <c r="G207" s="453">
        <v>67096</v>
      </c>
      <c r="H207" s="454">
        <v>63788</v>
      </c>
      <c r="I207" s="454">
        <v>2494</v>
      </c>
      <c r="J207" s="454">
        <v>41385</v>
      </c>
      <c r="K207" s="454">
        <v>80229</v>
      </c>
      <c r="L207" s="455">
        <v>66952.969999999987</v>
      </c>
      <c r="M207" s="455">
        <v>85074.98</v>
      </c>
      <c r="N207" s="454">
        <v>7365</v>
      </c>
      <c r="O207" s="455">
        <v>28865.35</v>
      </c>
      <c r="P207" s="454">
        <v>120501.78</v>
      </c>
      <c r="Q207" s="455">
        <v>126996.82000000002</v>
      </c>
      <c r="R207" s="455">
        <v>141830.07999999999</v>
      </c>
      <c r="S207" s="455">
        <v>173154.97999999998</v>
      </c>
      <c r="T207" s="455">
        <v>175177.12</v>
      </c>
      <c r="U207" s="455">
        <v>216468.51</v>
      </c>
      <c r="V207" s="455">
        <v>226264</v>
      </c>
      <c r="W207" s="454">
        <v>216154</v>
      </c>
      <c r="X207" s="454">
        <v>212321</v>
      </c>
      <c r="Y207" s="450">
        <v>0.98226727240763534</v>
      </c>
      <c r="Z207" s="451">
        <v>212321</v>
      </c>
      <c r="AA207" s="452">
        <v>212321</v>
      </c>
    </row>
    <row r="208" spans="1:27" x14ac:dyDescent="0.3">
      <c r="A208" s="850"/>
      <c r="B208" s="200">
        <v>610</v>
      </c>
      <c r="C208" s="81" t="s">
        <v>137</v>
      </c>
      <c r="D208" s="82"/>
      <c r="E208" s="82">
        <v>16132</v>
      </c>
      <c r="F208" s="82">
        <v>7933</v>
      </c>
      <c r="G208" s="82">
        <v>43567</v>
      </c>
      <c r="H208" s="82">
        <v>42257</v>
      </c>
      <c r="I208" s="456">
        <v>2163</v>
      </c>
      <c r="J208" s="456">
        <v>27310</v>
      </c>
      <c r="K208" s="456">
        <v>54820</v>
      </c>
      <c r="L208" s="457">
        <v>43998.71</v>
      </c>
      <c r="M208" s="457">
        <v>61007.02</v>
      </c>
      <c r="N208" s="458">
        <v>1010.2</v>
      </c>
      <c r="O208" s="459">
        <v>19809.79</v>
      </c>
      <c r="P208" s="459">
        <v>74996.97</v>
      </c>
      <c r="Q208" s="459">
        <v>83271.48000000001</v>
      </c>
      <c r="R208" s="459">
        <v>92380.39</v>
      </c>
      <c r="S208" s="459">
        <v>116904.23</v>
      </c>
      <c r="T208" s="459">
        <v>114332.05</v>
      </c>
      <c r="U208" s="459">
        <v>146001.82</v>
      </c>
      <c r="V208" s="459">
        <v>154326</v>
      </c>
      <c r="W208" s="458">
        <v>140326</v>
      </c>
      <c r="X208" s="458">
        <v>141772</v>
      </c>
      <c r="Y208" s="202">
        <v>1.0103045764861822</v>
      </c>
      <c r="Z208" s="203">
        <v>141772</v>
      </c>
      <c r="AA208" s="204">
        <v>141772</v>
      </c>
    </row>
    <row r="209" spans="1:27" x14ac:dyDescent="0.3">
      <c r="A209" s="850"/>
      <c r="B209" s="205">
        <v>620</v>
      </c>
      <c r="C209" s="83" t="s">
        <v>138</v>
      </c>
      <c r="D209" s="84"/>
      <c r="E209" s="84">
        <v>5344</v>
      </c>
      <c r="F209" s="84">
        <v>2622</v>
      </c>
      <c r="G209" s="84">
        <v>14529</v>
      </c>
      <c r="H209" s="84">
        <v>14713</v>
      </c>
      <c r="I209" s="460">
        <v>323</v>
      </c>
      <c r="J209" s="460">
        <v>10254</v>
      </c>
      <c r="K209" s="460">
        <v>19614</v>
      </c>
      <c r="L209" s="461">
        <v>18142.439999999999</v>
      </c>
      <c r="M209" s="461">
        <v>19303.48</v>
      </c>
      <c r="N209" s="462">
        <v>430.73</v>
      </c>
      <c r="O209" s="461">
        <v>6838.92</v>
      </c>
      <c r="P209" s="461">
        <v>26581.7</v>
      </c>
      <c r="Q209" s="461">
        <v>26861.5</v>
      </c>
      <c r="R209" s="461">
        <v>31948.02</v>
      </c>
      <c r="S209" s="461">
        <v>40364.94</v>
      </c>
      <c r="T209" s="461">
        <v>38100.61</v>
      </c>
      <c r="U209" s="461">
        <v>48471.75</v>
      </c>
      <c r="V209" s="461">
        <v>53938</v>
      </c>
      <c r="W209" s="462">
        <v>48938</v>
      </c>
      <c r="X209" s="462">
        <v>49549</v>
      </c>
      <c r="Y209" s="211">
        <v>1.0124851853365482</v>
      </c>
      <c r="Z209" s="206">
        <v>49549</v>
      </c>
      <c r="AA209" s="207">
        <v>49549</v>
      </c>
    </row>
    <row r="210" spans="1:27" x14ac:dyDescent="0.3">
      <c r="A210" s="850"/>
      <c r="B210" s="205">
        <v>630</v>
      </c>
      <c r="C210" s="83" t="s">
        <v>139</v>
      </c>
      <c r="D210" s="84"/>
      <c r="E210" s="84">
        <v>4946</v>
      </c>
      <c r="F210" s="84">
        <v>1826</v>
      </c>
      <c r="G210" s="84">
        <v>9000</v>
      </c>
      <c r="H210" s="84">
        <v>6818</v>
      </c>
      <c r="I210" s="84">
        <v>8</v>
      </c>
      <c r="J210" s="84">
        <v>3821</v>
      </c>
      <c r="K210" s="460">
        <v>5011</v>
      </c>
      <c r="L210" s="461">
        <v>4277.1499999999996</v>
      </c>
      <c r="M210" s="461">
        <v>4479.7</v>
      </c>
      <c r="N210" s="462">
        <v>5924.07</v>
      </c>
      <c r="O210" s="461">
        <v>2216.64</v>
      </c>
      <c r="P210" s="461">
        <v>18923.11</v>
      </c>
      <c r="Q210" s="461">
        <v>14768.490000000002</v>
      </c>
      <c r="R210" s="461">
        <v>17061.310000000001</v>
      </c>
      <c r="S210" s="461">
        <v>15653.83</v>
      </c>
      <c r="T210" s="461">
        <v>21635.119999999999</v>
      </c>
      <c r="U210" s="461">
        <v>16039.74</v>
      </c>
      <c r="V210" s="461">
        <v>18000</v>
      </c>
      <c r="W210" s="462">
        <v>20000</v>
      </c>
      <c r="X210" s="462">
        <v>21000</v>
      </c>
      <c r="Y210" s="211">
        <v>1.05</v>
      </c>
      <c r="Z210" s="206">
        <v>21000</v>
      </c>
      <c r="AA210" s="207">
        <v>21000</v>
      </c>
    </row>
    <row r="211" spans="1:27" ht="15" thickBot="1" x14ac:dyDescent="0.35">
      <c r="A211" s="850"/>
      <c r="B211" s="288">
        <v>640</v>
      </c>
      <c r="C211" s="382" t="s">
        <v>140</v>
      </c>
      <c r="D211" s="384"/>
      <c r="E211" s="384"/>
      <c r="F211" s="384"/>
      <c r="G211" s="384"/>
      <c r="H211" s="384"/>
      <c r="I211" s="384"/>
      <c r="J211" s="384"/>
      <c r="K211" s="463">
        <v>784</v>
      </c>
      <c r="L211" s="464">
        <v>534.66999999999996</v>
      </c>
      <c r="M211" s="464">
        <v>284.77999999999997</v>
      </c>
      <c r="N211" s="465"/>
      <c r="O211" s="464"/>
      <c r="P211" s="464"/>
      <c r="Q211" s="464">
        <v>2095.35</v>
      </c>
      <c r="R211" s="464">
        <v>440.36</v>
      </c>
      <c r="S211" s="464">
        <v>231.98</v>
      </c>
      <c r="T211" s="464">
        <v>1109.3400000000001</v>
      </c>
      <c r="U211" s="464">
        <v>5955.2</v>
      </c>
      <c r="V211" s="464"/>
      <c r="W211" s="465">
        <v>6890</v>
      </c>
      <c r="X211" s="466"/>
      <c r="Y211" s="292">
        <v>0</v>
      </c>
      <c r="Z211" s="467"/>
      <c r="AA211" s="468"/>
    </row>
    <row r="212" spans="1:27" x14ac:dyDescent="0.3">
      <c r="A212" s="850"/>
      <c r="B212" s="469"/>
      <c r="C212" s="416" t="s">
        <v>297</v>
      </c>
      <c r="D212" s="415"/>
      <c r="E212" s="415"/>
      <c r="F212" s="415"/>
      <c r="G212" s="415"/>
      <c r="H212" s="415"/>
      <c r="I212" s="416">
        <v>9265</v>
      </c>
      <c r="J212" s="209">
        <v>11343</v>
      </c>
      <c r="K212" s="84">
        <v>6313</v>
      </c>
      <c r="L212" s="66">
        <v>5404.14</v>
      </c>
      <c r="M212" s="66">
        <v>4327.68</v>
      </c>
      <c r="N212" s="67"/>
      <c r="O212" s="66">
        <v>3575.04</v>
      </c>
      <c r="P212" s="66">
        <v>3928.96</v>
      </c>
      <c r="Q212" s="66">
        <v>5212.5200000000004</v>
      </c>
      <c r="R212" s="66">
        <v>4480.0200000000004</v>
      </c>
      <c r="S212" s="66">
        <v>2417</v>
      </c>
      <c r="T212" s="66">
        <v>3205.42</v>
      </c>
      <c r="U212" s="66">
        <v>4980</v>
      </c>
      <c r="V212" s="66">
        <v>3500</v>
      </c>
      <c r="W212" s="67">
        <v>3500</v>
      </c>
      <c r="X212" s="316">
        <v>3500</v>
      </c>
      <c r="Y212" s="202">
        <v>1</v>
      </c>
      <c r="Z212" s="67">
        <v>3500</v>
      </c>
      <c r="AA212" s="204">
        <v>3500</v>
      </c>
    </row>
    <row r="213" spans="1:27" x14ac:dyDescent="0.3">
      <c r="A213" s="850"/>
      <c r="B213" s="470"/>
      <c r="C213" s="242" t="s">
        <v>298</v>
      </c>
      <c r="D213" s="209"/>
      <c r="E213" s="209"/>
      <c r="F213" s="209"/>
      <c r="G213" s="209"/>
      <c r="H213" s="209"/>
      <c r="I213" s="242"/>
      <c r="J213" s="209"/>
      <c r="K213" s="84"/>
      <c r="L213" s="36"/>
      <c r="M213" s="37"/>
      <c r="N213" s="37">
        <v>0</v>
      </c>
      <c r="O213" s="36">
        <v>30265.35</v>
      </c>
      <c r="P213" s="36"/>
      <c r="Q213" s="36"/>
      <c r="R213" s="36"/>
      <c r="S213" s="36">
        <v>937.16</v>
      </c>
      <c r="T213" s="36">
        <v>31667.72</v>
      </c>
      <c r="U213" s="36">
        <v>37823.269999999997</v>
      </c>
      <c r="V213" s="36"/>
      <c r="W213" s="37">
        <v>0</v>
      </c>
      <c r="X213" s="208"/>
      <c r="Y213" s="211">
        <v>0</v>
      </c>
      <c r="Z213" s="37"/>
      <c r="AA213" s="207"/>
    </row>
    <row r="214" spans="1:27" x14ac:dyDescent="0.3">
      <c r="A214" s="850"/>
      <c r="B214" s="470">
        <v>630</v>
      </c>
      <c r="C214" s="242" t="s">
        <v>298</v>
      </c>
      <c r="D214" s="209"/>
      <c r="E214" s="209"/>
      <c r="F214" s="209"/>
      <c r="G214" s="209"/>
      <c r="H214" s="209"/>
      <c r="I214" s="242"/>
      <c r="J214" s="209"/>
      <c r="K214" s="84"/>
      <c r="L214" s="36"/>
      <c r="M214" s="37"/>
      <c r="N214" s="37">
        <v>0</v>
      </c>
      <c r="O214" s="36"/>
      <c r="P214" s="36"/>
      <c r="Q214" s="36"/>
      <c r="R214" s="36"/>
      <c r="S214" s="36"/>
      <c r="T214" s="36"/>
      <c r="U214" s="36"/>
      <c r="V214" s="36"/>
      <c r="W214" s="37">
        <v>0</v>
      </c>
      <c r="X214" s="208"/>
      <c r="Y214" s="211">
        <v>0</v>
      </c>
      <c r="Z214" s="37"/>
      <c r="AA214" s="207"/>
    </row>
    <row r="215" spans="1:27" x14ac:dyDescent="0.3">
      <c r="A215" s="850"/>
      <c r="B215" s="470">
        <v>630</v>
      </c>
      <c r="C215" s="242" t="s">
        <v>299</v>
      </c>
      <c r="D215" s="209"/>
      <c r="E215" s="209"/>
      <c r="F215" s="209"/>
      <c r="G215" s="209"/>
      <c r="H215" s="209"/>
      <c r="I215" s="242">
        <v>66358</v>
      </c>
      <c r="J215" s="209">
        <v>95746</v>
      </c>
      <c r="K215" s="84">
        <v>85709</v>
      </c>
      <c r="L215" s="36">
        <v>56320.98000000001</v>
      </c>
      <c r="M215" s="36">
        <v>47905.93</v>
      </c>
      <c r="N215" s="37">
        <v>34336.340000000004</v>
      </c>
      <c r="O215" s="36">
        <v>29495.23</v>
      </c>
      <c r="P215" s="36">
        <v>24290.5</v>
      </c>
      <c r="Q215" s="36">
        <v>106460.45</v>
      </c>
      <c r="R215" s="36"/>
      <c r="S215" s="36"/>
      <c r="T215" s="36"/>
      <c r="U215" s="36"/>
      <c r="V215" s="36">
        <v>35000</v>
      </c>
      <c r="W215" s="37">
        <v>35000</v>
      </c>
      <c r="X215" s="208">
        <v>35000</v>
      </c>
      <c r="Y215" s="211">
        <v>1</v>
      </c>
      <c r="Z215" s="37">
        <v>3300</v>
      </c>
      <c r="AA215" s="207">
        <v>3300</v>
      </c>
    </row>
    <row r="216" spans="1:27" x14ac:dyDescent="0.3">
      <c r="A216" s="850"/>
      <c r="B216" s="470">
        <v>630</v>
      </c>
      <c r="C216" s="242"/>
      <c r="D216" s="209"/>
      <c r="E216" s="209"/>
      <c r="F216" s="209"/>
      <c r="G216" s="209"/>
      <c r="H216" s="209"/>
      <c r="I216" s="84">
        <v>642</v>
      </c>
      <c r="J216" s="209"/>
      <c r="K216" s="84"/>
      <c r="L216" s="36"/>
      <c r="M216" s="36">
        <v>323039.83999999997</v>
      </c>
      <c r="N216" s="37">
        <v>0</v>
      </c>
      <c r="O216" s="36"/>
      <c r="P216" s="36"/>
      <c r="Q216" s="36"/>
      <c r="R216" s="36">
        <v>179640.35</v>
      </c>
      <c r="S216" s="36">
        <v>0</v>
      </c>
      <c r="T216" s="36"/>
      <c r="U216" s="36">
        <v>238098.5</v>
      </c>
      <c r="V216" s="36"/>
      <c r="W216" s="37">
        <v>0</v>
      </c>
      <c r="X216" s="208"/>
      <c r="Y216" s="211">
        <v>0</v>
      </c>
      <c r="Z216" s="37"/>
      <c r="AA216" s="207"/>
    </row>
    <row r="217" spans="1:27" x14ac:dyDescent="0.3">
      <c r="A217" s="850"/>
      <c r="B217" s="470"/>
      <c r="C217" s="242" t="s">
        <v>113</v>
      </c>
      <c r="D217" s="209"/>
      <c r="E217" s="209"/>
      <c r="F217" s="209"/>
      <c r="G217" s="209"/>
      <c r="H217" s="209"/>
      <c r="I217" s="242"/>
      <c r="J217" s="209">
        <v>85602</v>
      </c>
      <c r="K217" s="84">
        <v>393394</v>
      </c>
      <c r="L217" s="36">
        <v>426977.77</v>
      </c>
      <c r="M217" s="36">
        <v>6176.6</v>
      </c>
      <c r="N217" s="37">
        <v>281171.12</v>
      </c>
      <c r="O217" s="36">
        <v>192626.66999999998</v>
      </c>
      <c r="P217" s="36">
        <v>166083.10999999999</v>
      </c>
      <c r="Q217" s="36">
        <v>128496.68000000001</v>
      </c>
      <c r="R217" s="36">
        <v>114012.98</v>
      </c>
      <c r="S217" s="36">
        <v>127195.48999999999</v>
      </c>
      <c r="T217" s="36">
        <v>264695.44</v>
      </c>
      <c r="U217" s="36">
        <v>145347.20000000001</v>
      </c>
      <c r="V217" s="36">
        <v>114000</v>
      </c>
      <c r="W217" s="37">
        <v>114000</v>
      </c>
      <c r="X217" s="208">
        <v>114000</v>
      </c>
      <c r="Y217" s="211">
        <v>1</v>
      </c>
      <c r="Z217" s="37">
        <v>114000</v>
      </c>
      <c r="AA217" s="207">
        <v>114000</v>
      </c>
    </row>
    <row r="218" spans="1:27" x14ac:dyDescent="0.3">
      <c r="A218" s="850"/>
      <c r="B218" s="470">
        <v>630</v>
      </c>
      <c r="C218" s="242" t="s">
        <v>300</v>
      </c>
      <c r="D218" s="209"/>
      <c r="E218" s="209"/>
      <c r="F218" s="209"/>
      <c r="G218" s="209"/>
      <c r="H218" s="209"/>
      <c r="I218" s="242">
        <v>16833</v>
      </c>
      <c r="J218" s="209">
        <v>1809</v>
      </c>
      <c r="K218" s="84">
        <v>1345</v>
      </c>
      <c r="L218" s="36">
        <v>13077.4</v>
      </c>
      <c r="M218" s="36">
        <v>10590.8</v>
      </c>
      <c r="N218" s="37">
        <v>6654.32</v>
      </c>
      <c r="O218" s="36">
        <v>7292.93</v>
      </c>
      <c r="P218" s="36">
        <v>7200.5999999999995</v>
      </c>
      <c r="Q218" s="36">
        <v>10049.73</v>
      </c>
      <c r="R218" s="36">
        <v>11058.380000000001</v>
      </c>
      <c r="S218" s="36">
        <v>11104.67</v>
      </c>
      <c r="T218" s="36">
        <v>10768.51</v>
      </c>
      <c r="U218" s="36">
        <v>13589.94</v>
      </c>
      <c r="V218" s="36"/>
      <c r="W218" s="37">
        <v>0</v>
      </c>
      <c r="X218" s="208"/>
      <c r="Y218" s="211">
        <v>0</v>
      </c>
      <c r="Z218" s="37"/>
      <c r="AA218" s="207"/>
    </row>
    <row r="219" spans="1:27" x14ac:dyDescent="0.3">
      <c r="A219" s="850"/>
      <c r="B219" s="471"/>
      <c r="C219" s="242" t="s">
        <v>301</v>
      </c>
      <c r="D219" s="380"/>
      <c r="E219" s="380"/>
      <c r="F219" s="380"/>
      <c r="G219" s="380"/>
      <c r="H219" s="380"/>
      <c r="I219" s="379"/>
      <c r="J219" s="209"/>
      <c r="K219" s="84"/>
      <c r="L219" s="69"/>
      <c r="M219" s="69"/>
      <c r="N219" s="70">
        <v>9556.68</v>
      </c>
      <c r="O219" s="69">
        <v>7519.8</v>
      </c>
      <c r="P219" s="69">
        <v>6557</v>
      </c>
      <c r="Q219" s="69">
        <v>315.39999999999998</v>
      </c>
      <c r="R219" s="69">
        <v>3685.2000000000003</v>
      </c>
      <c r="S219" s="69">
        <v>3353.2</v>
      </c>
      <c r="T219" s="69"/>
      <c r="U219" s="69"/>
      <c r="V219" s="69">
        <v>20224</v>
      </c>
      <c r="W219" s="70">
        <v>20224</v>
      </c>
      <c r="X219" s="287">
        <v>20224</v>
      </c>
      <c r="Y219" s="216">
        <v>1</v>
      </c>
      <c r="Z219" s="70">
        <v>20224</v>
      </c>
      <c r="AA219" s="239">
        <v>20224</v>
      </c>
    </row>
    <row r="220" spans="1:27" ht="15" thickBot="1" x14ac:dyDescent="0.35">
      <c r="A220" s="850"/>
      <c r="B220" s="472">
        <v>630</v>
      </c>
      <c r="C220" s="473" t="s">
        <v>302</v>
      </c>
      <c r="D220" s="474"/>
      <c r="E220" s="474"/>
      <c r="F220" s="474"/>
      <c r="G220" s="474"/>
      <c r="H220" s="474"/>
      <c r="I220" s="473"/>
      <c r="J220" s="209">
        <v>60</v>
      </c>
      <c r="K220" s="84"/>
      <c r="L220" s="69">
        <v>110</v>
      </c>
      <c r="M220" s="475"/>
      <c r="N220" s="475">
        <v>2268</v>
      </c>
      <c r="O220" s="476">
        <v>2590</v>
      </c>
      <c r="P220" s="476">
        <v>4333.18</v>
      </c>
      <c r="Q220" s="476">
        <v>3298.7</v>
      </c>
      <c r="R220" s="476">
        <v>1031.5999999999999</v>
      </c>
      <c r="S220" s="476"/>
      <c r="T220" s="476"/>
      <c r="U220" s="476">
        <v>1507.13</v>
      </c>
      <c r="V220" s="476">
        <v>2000</v>
      </c>
      <c r="W220" s="475">
        <v>4000</v>
      </c>
      <c r="X220" s="477">
        <v>2000</v>
      </c>
      <c r="Y220" s="216">
        <v>0.5</v>
      </c>
      <c r="Z220" s="217"/>
      <c r="AA220" s="218"/>
    </row>
    <row r="221" spans="1:27" ht="16.8" thickTop="1" thickBot="1" x14ac:dyDescent="0.35">
      <c r="A221" s="478"/>
      <c r="B221" s="479"/>
      <c r="C221" s="480" t="s">
        <v>303</v>
      </c>
      <c r="D221" s="183">
        <v>5867125</v>
      </c>
      <c r="E221" s="183">
        <v>6460200</v>
      </c>
      <c r="F221" s="183">
        <v>7832271</v>
      </c>
      <c r="G221" s="183">
        <v>8716285.4299999997</v>
      </c>
      <c r="H221" s="183">
        <v>9309387</v>
      </c>
      <c r="I221" s="183">
        <v>8743512.1999999993</v>
      </c>
      <c r="J221" s="183">
        <v>8908071</v>
      </c>
      <c r="K221" s="183">
        <v>8934542</v>
      </c>
      <c r="L221" s="184">
        <v>9572545.3800000008</v>
      </c>
      <c r="M221" s="184">
        <v>9554914.7999999989</v>
      </c>
      <c r="N221" s="481">
        <v>9695081.3400000017</v>
      </c>
      <c r="O221" s="482">
        <v>10029034.879999999</v>
      </c>
      <c r="P221" s="481">
        <v>10815176.439999999</v>
      </c>
      <c r="Q221" s="482">
        <v>12072287.610000001</v>
      </c>
      <c r="R221" s="482">
        <v>12542381.569999998</v>
      </c>
      <c r="S221" s="482">
        <v>13351433.260000002</v>
      </c>
      <c r="T221" s="482">
        <v>14807895.809999999</v>
      </c>
      <c r="U221" s="482">
        <v>17087777.59</v>
      </c>
      <c r="V221" s="482">
        <v>15448917</v>
      </c>
      <c r="W221" s="481">
        <v>16077979</v>
      </c>
      <c r="X221" s="481">
        <v>15153961</v>
      </c>
      <c r="Y221" s="187">
        <v>0.9425289708364466</v>
      </c>
      <c r="Z221" s="188">
        <v>15443056</v>
      </c>
      <c r="AA221" s="189">
        <v>15596590</v>
      </c>
    </row>
    <row r="222" spans="1:27" ht="15" thickTop="1" x14ac:dyDescent="0.3"/>
  </sheetData>
  <mergeCells count="94">
    <mergeCell ref="A207:A220"/>
    <mergeCell ref="B207:C207"/>
    <mergeCell ref="B180:C180"/>
    <mergeCell ref="A181:A184"/>
    <mergeCell ref="B185:C185"/>
    <mergeCell ref="A186:A194"/>
    <mergeCell ref="B186:C186"/>
    <mergeCell ref="B193:C193"/>
    <mergeCell ref="B195:C195"/>
    <mergeCell ref="A196:A200"/>
    <mergeCell ref="B201:C201"/>
    <mergeCell ref="A202:A205"/>
    <mergeCell ref="B206:C206"/>
    <mergeCell ref="A155:A159"/>
    <mergeCell ref="B155:B159"/>
    <mergeCell ref="B160:C160"/>
    <mergeCell ref="A161:A179"/>
    <mergeCell ref="B161:C161"/>
    <mergeCell ref="B166:C166"/>
    <mergeCell ref="B167:B179"/>
    <mergeCell ref="B154:C154"/>
    <mergeCell ref="B115:C115"/>
    <mergeCell ref="A116:A117"/>
    <mergeCell ref="B118:C118"/>
    <mergeCell ref="A119:A128"/>
    <mergeCell ref="B129:C129"/>
    <mergeCell ref="B131:C131"/>
    <mergeCell ref="A132:A135"/>
    <mergeCell ref="B136:C136"/>
    <mergeCell ref="A137:A150"/>
    <mergeCell ref="B151:C151"/>
    <mergeCell ref="A152:A153"/>
    <mergeCell ref="B113:C113"/>
    <mergeCell ref="B71:C71"/>
    <mergeCell ref="A72:A75"/>
    <mergeCell ref="B76:C76"/>
    <mergeCell ref="A77:A80"/>
    <mergeCell ref="B81:C81"/>
    <mergeCell ref="B83:C83"/>
    <mergeCell ref="A84:A88"/>
    <mergeCell ref="B89:C89"/>
    <mergeCell ref="A90:A93"/>
    <mergeCell ref="B94:C94"/>
    <mergeCell ref="A95:A112"/>
    <mergeCell ref="A58:A70"/>
    <mergeCell ref="B58:C58"/>
    <mergeCell ref="B29:C29"/>
    <mergeCell ref="A30:A34"/>
    <mergeCell ref="B35:C35"/>
    <mergeCell ref="B37:C37"/>
    <mergeCell ref="A38:A41"/>
    <mergeCell ref="B42:C42"/>
    <mergeCell ref="B44:C44"/>
    <mergeCell ref="A45:A50"/>
    <mergeCell ref="B51:C51"/>
    <mergeCell ref="A52:A56"/>
    <mergeCell ref="B57:C57"/>
    <mergeCell ref="B14:C14"/>
    <mergeCell ref="A15:A18"/>
    <mergeCell ref="B19:C19"/>
    <mergeCell ref="A20:A24"/>
    <mergeCell ref="B25:C25"/>
    <mergeCell ref="B27:C27"/>
    <mergeCell ref="Z2:Z3"/>
    <mergeCell ref="AA2:AA3"/>
    <mergeCell ref="B4:C4"/>
    <mergeCell ref="A5:A9"/>
    <mergeCell ref="B10:C10"/>
    <mergeCell ref="A11:A13"/>
    <mergeCell ref="S2:S3"/>
    <mergeCell ref="T2:T3"/>
    <mergeCell ref="U2:U3"/>
    <mergeCell ref="W2:W3"/>
    <mergeCell ref="X2:X3"/>
    <mergeCell ref="Y2:Y3"/>
    <mergeCell ref="M2:M3"/>
    <mergeCell ref="N2:N3"/>
    <mergeCell ref="O2:O3"/>
    <mergeCell ref="V2:V3"/>
    <mergeCell ref="F2:F3"/>
    <mergeCell ref="A2:A3"/>
    <mergeCell ref="B2:B3"/>
    <mergeCell ref="C2:C3"/>
    <mergeCell ref="D2:D3"/>
    <mergeCell ref="E2:E3"/>
    <mergeCell ref="P2:P3"/>
    <mergeCell ref="Q2:Q3"/>
    <mergeCell ref="R2:R3"/>
    <mergeCell ref="G2:G3"/>
    <mergeCell ref="H2:H3"/>
    <mergeCell ref="I2:I3"/>
    <mergeCell ref="J2:J3"/>
    <mergeCell ref="K2:K3"/>
    <mergeCell ref="L2:L3"/>
  </mergeCells>
  <pageMargins left="0.11811023622047245" right="0.11811023622047245" top="0" bottom="0" header="0.31496062992125984" footer="0.31496062992125984"/>
  <pageSetup paperSize="9" scale="90" orientation="landscape" r:id="rId1"/>
  <rowBreaks count="4" manualBreakCount="4">
    <brk id="41" max="16383" man="1"/>
    <brk id="88" max="16383" man="1"/>
    <brk id="150" max="16383" man="1"/>
    <brk id="20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4"/>
  <sheetViews>
    <sheetView topLeftCell="A16" workbookViewId="0">
      <selection activeCell="V2" sqref="V2:V3"/>
    </sheetView>
  </sheetViews>
  <sheetFormatPr defaultRowHeight="14.4" x14ac:dyDescent="0.3"/>
  <cols>
    <col min="2" max="2" width="7.6640625" customWidth="1"/>
    <col min="3" max="3" width="33.77734375" customWidth="1"/>
    <col min="4" max="19" width="0" hidden="1" customWidth="1"/>
    <col min="20" max="20" width="13.88671875" customWidth="1"/>
    <col min="21" max="21" width="12.109375" customWidth="1"/>
    <col min="22" max="22" width="14" customWidth="1"/>
    <col min="23" max="23" width="10.88671875" customWidth="1"/>
    <col min="24" max="24" width="11" customWidth="1"/>
    <col min="25" max="25" width="7.6640625" customWidth="1"/>
    <col min="26" max="26" width="10.44140625" customWidth="1"/>
    <col min="27" max="27" width="10.6640625" customWidth="1"/>
  </cols>
  <sheetData>
    <row r="1" spans="1:27" ht="18" thickBot="1" x14ac:dyDescent="0.4">
      <c r="A1" s="864" t="s">
        <v>321</v>
      </c>
      <c r="B1" s="864"/>
      <c r="C1" s="864"/>
      <c r="D1" s="864"/>
      <c r="E1" s="864"/>
      <c r="F1" s="864"/>
      <c r="G1" s="864"/>
      <c r="H1" s="864"/>
      <c r="I1" s="864"/>
      <c r="J1" s="864"/>
      <c r="K1" s="864"/>
      <c r="L1" s="864"/>
      <c r="M1" s="864"/>
      <c r="N1" s="864"/>
      <c r="O1" s="864"/>
      <c r="P1" s="864"/>
      <c r="Q1" s="864"/>
      <c r="R1" s="864"/>
      <c r="S1" s="864"/>
      <c r="T1" s="864"/>
      <c r="U1" s="864"/>
      <c r="V1" s="864"/>
      <c r="W1" s="864"/>
      <c r="X1" s="864"/>
      <c r="Y1" s="864"/>
      <c r="Z1" s="864"/>
      <c r="AA1" s="864"/>
    </row>
    <row r="2" spans="1:27" ht="15" customHeight="1" thickTop="1" x14ac:dyDescent="0.3">
      <c r="A2" s="765" t="s">
        <v>1</v>
      </c>
      <c r="B2" s="767" t="s">
        <v>2</v>
      </c>
      <c r="C2" s="763" t="s">
        <v>3</v>
      </c>
      <c r="D2" s="763" t="s">
        <v>130</v>
      </c>
      <c r="E2" s="763" t="s">
        <v>131</v>
      </c>
      <c r="F2" s="763" t="s">
        <v>132</v>
      </c>
      <c r="G2" s="763" t="s">
        <v>133</v>
      </c>
      <c r="H2" s="763" t="s">
        <v>134</v>
      </c>
      <c r="I2" s="763" t="s">
        <v>9</v>
      </c>
      <c r="J2" s="763" t="s">
        <v>10</v>
      </c>
      <c r="K2" s="763" t="s">
        <v>11</v>
      </c>
      <c r="L2" s="763" t="s">
        <v>12</v>
      </c>
      <c r="M2" s="763" t="s">
        <v>13</v>
      </c>
      <c r="N2" s="763" t="s">
        <v>14</v>
      </c>
      <c r="O2" s="763" t="s">
        <v>15</v>
      </c>
      <c r="P2" s="763" t="s">
        <v>16</v>
      </c>
      <c r="Q2" s="763" t="s">
        <v>17</v>
      </c>
      <c r="R2" s="763" t="s">
        <v>18</v>
      </c>
      <c r="S2" s="763" t="s">
        <v>19</v>
      </c>
      <c r="T2" s="763" t="s">
        <v>443</v>
      </c>
      <c r="U2" s="763" t="s">
        <v>432</v>
      </c>
      <c r="V2" s="763" t="s">
        <v>445</v>
      </c>
      <c r="W2" s="763" t="s">
        <v>21</v>
      </c>
      <c r="X2" s="783" t="s">
        <v>22</v>
      </c>
      <c r="Y2" s="785" t="s">
        <v>23</v>
      </c>
      <c r="Z2" s="769" t="s">
        <v>24</v>
      </c>
      <c r="AA2" s="771" t="s">
        <v>25</v>
      </c>
    </row>
    <row r="3" spans="1:27" ht="26.4" customHeight="1" thickBot="1" x14ac:dyDescent="0.35">
      <c r="A3" s="766"/>
      <c r="B3" s="768"/>
      <c r="C3" s="764"/>
      <c r="D3" s="764"/>
      <c r="E3" s="764"/>
      <c r="F3" s="764"/>
      <c r="G3" s="764"/>
      <c r="H3" s="764"/>
      <c r="I3" s="764"/>
      <c r="J3" s="764"/>
      <c r="K3" s="764"/>
      <c r="L3" s="764"/>
      <c r="M3" s="764"/>
      <c r="N3" s="764"/>
      <c r="O3" s="764"/>
      <c r="P3" s="764"/>
      <c r="Q3" s="764"/>
      <c r="R3" s="764"/>
      <c r="S3" s="764"/>
      <c r="T3" s="764"/>
      <c r="U3" s="764"/>
      <c r="V3" s="764"/>
      <c r="W3" s="764"/>
      <c r="X3" s="784"/>
      <c r="Y3" s="786"/>
      <c r="Z3" s="770"/>
      <c r="AA3" s="772"/>
    </row>
    <row r="4" spans="1:27" ht="16.8" thickTop="1" thickBot="1" x14ac:dyDescent="0.35">
      <c r="A4" s="483">
        <v>200</v>
      </c>
      <c r="B4" s="773" t="s">
        <v>47</v>
      </c>
      <c r="C4" s="774"/>
      <c r="D4" s="484">
        <v>355009</v>
      </c>
      <c r="E4" s="484">
        <v>311359</v>
      </c>
      <c r="F4" s="484">
        <v>955255</v>
      </c>
      <c r="G4" s="484">
        <v>1090339</v>
      </c>
      <c r="H4" s="484">
        <v>496614</v>
      </c>
      <c r="I4" s="484">
        <v>174771</v>
      </c>
      <c r="J4" s="484">
        <v>74221</v>
      </c>
      <c r="K4" s="484">
        <v>98051</v>
      </c>
      <c r="L4" s="484">
        <v>223532.5</v>
      </c>
      <c r="M4" s="485">
        <v>61991.15</v>
      </c>
      <c r="N4" s="484">
        <v>87107.9</v>
      </c>
      <c r="O4" s="485">
        <v>542510.87</v>
      </c>
      <c r="P4" s="485">
        <v>47974.47</v>
      </c>
      <c r="Q4" s="485">
        <v>147766.67000000001</v>
      </c>
      <c r="R4" s="485">
        <v>652299.32999999996</v>
      </c>
      <c r="S4" s="485">
        <v>989473.64</v>
      </c>
      <c r="T4" s="485">
        <v>85846.540000000008</v>
      </c>
      <c r="U4" s="485">
        <v>181230</v>
      </c>
      <c r="V4" s="484">
        <v>75943</v>
      </c>
      <c r="W4" s="484">
        <v>106743</v>
      </c>
      <c r="X4" s="484">
        <v>0</v>
      </c>
      <c r="Y4" s="485">
        <v>0</v>
      </c>
      <c r="Z4" s="484">
        <v>0</v>
      </c>
      <c r="AA4" s="486">
        <v>0</v>
      </c>
    </row>
    <row r="5" spans="1:27" ht="15" thickBot="1" x14ac:dyDescent="0.35">
      <c r="A5" s="487">
        <v>230</v>
      </c>
      <c r="B5" s="775" t="s">
        <v>304</v>
      </c>
      <c r="C5" s="776"/>
      <c r="D5" s="122">
        <v>355009</v>
      </c>
      <c r="E5" s="122">
        <v>311359</v>
      </c>
      <c r="F5" s="122">
        <v>955255</v>
      </c>
      <c r="G5" s="122">
        <v>1090339</v>
      </c>
      <c r="H5" s="122">
        <v>496614</v>
      </c>
      <c r="I5" s="122">
        <v>174771</v>
      </c>
      <c r="J5" s="122">
        <v>74221</v>
      </c>
      <c r="K5" s="122">
        <v>98051</v>
      </c>
      <c r="L5" s="122">
        <v>223532.5</v>
      </c>
      <c r="M5" s="123">
        <v>61991.15</v>
      </c>
      <c r="N5" s="122">
        <v>87107.9</v>
      </c>
      <c r="O5" s="123">
        <v>542510.87</v>
      </c>
      <c r="P5" s="123">
        <v>47974.47</v>
      </c>
      <c r="Q5" s="123">
        <v>147766.67000000001</v>
      </c>
      <c r="R5" s="123">
        <v>652299.32999999996</v>
      </c>
      <c r="S5" s="123">
        <v>989473.64</v>
      </c>
      <c r="T5" s="123">
        <v>85846.540000000008</v>
      </c>
      <c r="U5" s="123">
        <v>181230</v>
      </c>
      <c r="V5" s="122">
        <v>75943</v>
      </c>
      <c r="W5" s="122">
        <v>106743</v>
      </c>
      <c r="X5" s="120">
        <v>0</v>
      </c>
      <c r="Y5" s="121">
        <v>0</v>
      </c>
      <c r="Z5" s="120">
        <v>0</v>
      </c>
      <c r="AA5" s="124">
        <v>0</v>
      </c>
    </row>
    <row r="6" spans="1:27" ht="15" thickBot="1" x14ac:dyDescent="0.35">
      <c r="A6" s="795"/>
      <c r="B6" s="488">
        <v>231</v>
      </c>
      <c r="C6" s="109" t="s">
        <v>305</v>
      </c>
      <c r="D6" s="114">
        <v>351125</v>
      </c>
      <c r="E6" s="114">
        <v>106121</v>
      </c>
      <c r="F6" s="114">
        <v>227246</v>
      </c>
      <c r="G6" s="114">
        <v>45397</v>
      </c>
      <c r="H6" s="114">
        <v>103200</v>
      </c>
      <c r="I6" s="114">
        <v>85320</v>
      </c>
      <c r="J6" s="114">
        <v>21933</v>
      </c>
      <c r="K6" s="114">
        <v>32153</v>
      </c>
      <c r="L6" s="114">
        <v>84811.72</v>
      </c>
      <c r="M6" s="113">
        <v>23898.959999999999</v>
      </c>
      <c r="N6" s="114">
        <v>33003</v>
      </c>
      <c r="O6" s="113">
        <v>255643.36</v>
      </c>
      <c r="P6" s="113">
        <v>0</v>
      </c>
      <c r="Q6" s="113">
        <v>0</v>
      </c>
      <c r="R6" s="112">
        <v>38955</v>
      </c>
      <c r="S6" s="112">
        <v>5772</v>
      </c>
      <c r="T6" s="112">
        <v>50505</v>
      </c>
      <c r="U6" s="112">
        <v>0</v>
      </c>
      <c r="V6" s="111">
        <v>0</v>
      </c>
      <c r="W6" s="111">
        <v>76000</v>
      </c>
      <c r="X6" s="111">
        <v>0</v>
      </c>
      <c r="Y6" s="112">
        <v>0</v>
      </c>
      <c r="Z6" s="111">
        <v>0</v>
      </c>
      <c r="AA6" s="115">
        <v>0</v>
      </c>
    </row>
    <row r="7" spans="1:27" x14ac:dyDescent="0.3">
      <c r="A7" s="796"/>
      <c r="B7" s="792"/>
      <c r="C7" s="489" t="s">
        <v>306</v>
      </c>
      <c r="D7" s="490">
        <v>192923</v>
      </c>
      <c r="E7" s="490">
        <v>101839</v>
      </c>
      <c r="F7" s="490">
        <v>227246</v>
      </c>
      <c r="G7" s="490">
        <v>45397</v>
      </c>
      <c r="H7" s="490">
        <v>103200</v>
      </c>
      <c r="I7" s="155">
        <v>85320</v>
      </c>
      <c r="J7" s="65">
        <v>21933</v>
      </c>
      <c r="K7" s="67">
        <v>23657</v>
      </c>
      <c r="L7" s="67">
        <v>83346.52</v>
      </c>
      <c r="M7" s="66">
        <v>19336.16</v>
      </c>
      <c r="N7" s="67">
        <v>33003</v>
      </c>
      <c r="O7" s="66">
        <v>251642.36</v>
      </c>
      <c r="P7" s="66"/>
      <c r="Q7" s="66"/>
      <c r="R7" s="66"/>
      <c r="S7" s="66"/>
      <c r="T7" s="66">
        <v>50505</v>
      </c>
      <c r="U7" s="66"/>
      <c r="V7" s="67"/>
      <c r="W7" s="67">
        <v>76000</v>
      </c>
      <c r="X7" s="102"/>
      <c r="Y7" s="130">
        <v>0</v>
      </c>
      <c r="Z7" s="102"/>
      <c r="AA7" s="116"/>
    </row>
    <row r="8" spans="1:27" x14ac:dyDescent="0.3">
      <c r="A8" s="796"/>
      <c r="B8" s="793"/>
      <c r="C8" s="83" t="s">
        <v>307</v>
      </c>
      <c r="D8" s="491"/>
      <c r="E8" s="491"/>
      <c r="F8" s="491"/>
      <c r="G8" s="491"/>
      <c r="H8" s="491"/>
      <c r="I8" s="492"/>
      <c r="J8" s="493"/>
      <c r="K8" s="127"/>
      <c r="L8" s="173"/>
      <c r="M8" s="66">
        <v>4562.8</v>
      </c>
      <c r="N8" s="67"/>
      <c r="O8" s="66"/>
      <c r="P8" s="66"/>
      <c r="Q8" s="66"/>
      <c r="R8" s="66">
        <v>38955</v>
      </c>
      <c r="S8" s="66">
        <v>5772</v>
      </c>
      <c r="T8" s="66"/>
      <c r="U8" s="66"/>
      <c r="V8" s="67"/>
      <c r="W8" s="67">
        <v>0</v>
      </c>
      <c r="X8" s="102"/>
      <c r="Y8" s="130">
        <v>0</v>
      </c>
      <c r="Z8" s="102"/>
      <c r="AA8" s="116"/>
    </row>
    <row r="9" spans="1:27" ht="15" thickBot="1" x14ac:dyDescent="0.35">
      <c r="A9" s="796"/>
      <c r="B9" s="794"/>
      <c r="C9" s="271" t="s">
        <v>308</v>
      </c>
      <c r="D9" s="106">
        <v>158202</v>
      </c>
      <c r="E9" s="106">
        <v>4282</v>
      </c>
      <c r="F9" s="106">
        <v>0</v>
      </c>
      <c r="G9" s="106"/>
      <c r="H9" s="106"/>
      <c r="I9" s="106"/>
      <c r="J9" s="106"/>
      <c r="K9" s="45">
        <v>8496</v>
      </c>
      <c r="L9" s="67">
        <v>1465.2</v>
      </c>
      <c r="M9" s="127"/>
      <c r="N9" s="127"/>
      <c r="O9" s="126">
        <v>4001</v>
      </c>
      <c r="P9" s="126"/>
      <c r="Q9" s="126"/>
      <c r="R9" s="126"/>
      <c r="S9" s="126"/>
      <c r="T9" s="126"/>
      <c r="U9" s="126"/>
      <c r="V9" s="127"/>
      <c r="W9" s="127">
        <v>0</v>
      </c>
      <c r="X9" s="102"/>
      <c r="Y9" s="130">
        <v>0</v>
      </c>
      <c r="Z9" s="102"/>
      <c r="AA9" s="116"/>
    </row>
    <row r="10" spans="1:27" ht="15" thickBot="1" x14ac:dyDescent="0.35">
      <c r="A10" s="796"/>
      <c r="B10" s="494">
        <v>233</v>
      </c>
      <c r="C10" s="108" t="s">
        <v>309</v>
      </c>
      <c r="D10" s="114">
        <v>3884</v>
      </c>
      <c r="E10" s="114">
        <v>205238</v>
      </c>
      <c r="F10" s="114">
        <v>728009</v>
      </c>
      <c r="G10" s="114">
        <v>1044942</v>
      </c>
      <c r="H10" s="114">
        <v>393414</v>
      </c>
      <c r="I10" s="114">
        <v>89451</v>
      </c>
      <c r="J10" s="114">
        <v>52288</v>
      </c>
      <c r="K10" s="114">
        <v>65898</v>
      </c>
      <c r="L10" s="114">
        <v>138720.78</v>
      </c>
      <c r="M10" s="113">
        <v>38092.19</v>
      </c>
      <c r="N10" s="114">
        <v>54104.9</v>
      </c>
      <c r="O10" s="113">
        <v>286867.51</v>
      </c>
      <c r="P10" s="114">
        <v>47974.47</v>
      </c>
      <c r="Q10" s="113">
        <v>147766.67000000001</v>
      </c>
      <c r="R10" s="112">
        <v>613344.32999999996</v>
      </c>
      <c r="S10" s="112">
        <v>983701.64</v>
      </c>
      <c r="T10" s="112">
        <v>35341.54</v>
      </c>
      <c r="U10" s="112">
        <v>181230</v>
      </c>
      <c r="V10" s="111">
        <v>75943</v>
      </c>
      <c r="W10" s="111">
        <v>30743</v>
      </c>
      <c r="X10" s="111">
        <v>0</v>
      </c>
      <c r="Y10" s="112">
        <v>0</v>
      </c>
      <c r="Z10" s="111">
        <v>0</v>
      </c>
      <c r="AA10" s="115">
        <v>0</v>
      </c>
    </row>
    <row r="11" spans="1:27" x14ac:dyDescent="0.3">
      <c r="A11" s="796"/>
      <c r="B11" s="792"/>
      <c r="C11" s="81" t="s">
        <v>310</v>
      </c>
      <c r="D11" s="101">
        <v>3884</v>
      </c>
      <c r="E11" s="101">
        <v>205238</v>
      </c>
      <c r="F11" s="101">
        <v>728009</v>
      </c>
      <c r="G11" s="101">
        <v>98695</v>
      </c>
      <c r="H11" s="101">
        <v>393414</v>
      </c>
      <c r="I11" s="101">
        <v>89451</v>
      </c>
      <c r="J11" s="67">
        <v>52288</v>
      </c>
      <c r="K11" s="67">
        <v>65898</v>
      </c>
      <c r="L11" s="67">
        <v>138720.78</v>
      </c>
      <c r="M11" s="495">
        <v>38092.19</v>
      </c>
      <c r="N11" s="496">
        <v>54104.9</v>
      </c>
      <c r="O11" s="497">
        <v>286867.51</v>
      </c>
      <c r="P11" s="497">
        <v>47974.47</v>
      </c>
      <c r="Q11" s="497">
        <v>147766.67000000001</v>
      </c>
      <c r="R11" s="497">
        <v>613344.32999999996</v>
      </c>
      <c r="S11" s="497">
        <v>983701.64</v>
      </c>
      <c r="T11" s="497">
        <v>35341.54</v>
      </c>
      <c r="U11" s="497">
        <v>181230</v>
      </c>
      <c r="V11" s="496">
        <v>75943</v>
      </c>
      <c r="W11" s="496">
        <v>30743</v>
      </c>
      <c r="X11" s="102"/>
      <c r="Y11" s="130">
        <v>0</v>
      </c>
      <c r="Z11" s="102"/>
      <c r="AA11" s="116"/>
    </row>
    <row r="12" spans="1:27" x14ac:dyDescent="0.3">
      <c r="A12" s="796"/>
      <c r="B12" s="793"/>
      <c r="C12" s="498" t="s">
        <v>311</v>
      </c>
      <c r="D12" s="499"/>
      <c r="E12" s="499"/>
      <c r="F12" s="499"/>
      <c r="G12" s="499"/>
      <c r="H12" s="499"/>
      <c r="I12" s="499"/>
      <c r="J12" s="499"/>
      <c r="K12" s="175"/>
      <c r="L12" s="500"/>
      <c r="M12" s="500"/>
      <c r="N12" s="500"/>
      <c r="O12" s="501"/>
      <c r="P12" s="501"/>
      <c r="Q12" s="501"/>
      <c r="R12" s="501"/>
      <c r="S12" s="501"/>
      <c r="T12" s="501"/>
      <c r="U12" s="501"/>
      <c r="V12" s="500"/>
      <c r="W12" s="500"/>
      <c r="X12" s="502"/>
      <c r="Y12" s="503">
        <v>0</v>
      </c>
      <c r="Z12" s="502"/>
      <c r="AA12" s="504"/>
    </row>
    <row r="13" spans="1:27" x14ac:dyDescent="0.3">
      <c r="A13" s="796"/>
      <c r="B13" s="793"/>
      <c r="C13" s="498" t="s">
        <v>312</v>
      </c>
      <c r="D13" s="499"/>
      <c r="E13" s="499"/>
      <c r="F13" s="499"/>
      <c r="G13" s="499"/>
      <c r="H13" s="499"/>
      <c r="I13" s="499"/>
      <c r="J13" s="499"/>
      <c r="K13" s="175"/>
      <c r="L13" s="66"/>
      <c r="M13" s="500"/>
      <c r="N13" s="500"/>
      <c r="O13" s="501"/>
      <c r="P13" s="501"/>
      <c r="Q13" s="501"/>
      <c r="R13" s="501"/>
      <c r="S13" s="501"/>
      <c r="T13" s="501"/>
      <c r="U13" s="501"/>
      <c r="V13" s="500"/>
      <c r="W13" s="500"/>
      <c r="X13" s="502"/>
      <c r="Y13" s="503">
        <v>0</v>
      </c>
      <c r="Z13" s="502"/>
      <c r="AA13" s="504"/>
    </row>
    <row r="14" spans="1:27" x14ac:dyDescent="0.3">
      <c r="A14" s="796"/>
      <c r="B14" s="793"/>
      <c r="C14" s="498" t="s">
        <v>313</v>
      </c>
      <c r="D14" s="499"/>
      <c r="E14" s="499"/>
      <c r="F14" s="499"/>
      <c r="G14" s="499"/>
      <c r="H14" s="499"/>
      <c r="I14" s="499"/>
      <c r="J14" s="499"/>
      <c r="K14" s="175"/>
      <c r="L14" s="500"/>
      <c r="M14" s="500"/>
      <c r="N14" s="500"/>
      <c r="O14" s="501"/>
      <c r="P14" s="501"/>
      <c r="Q14" s="501"/>
      <c r="R14" s="501"/>
      <c r="S14" s="501"/>
      <c r="T14" s="501"/>
      <c r="U14" s="501"/>
      <c r="V14" s="500"/>
      <c r="W14" s="500"/>
      <c r="X14" s="502"/>
      <c r="Y14" s="503">
        <v>0</v>
      </c>
      <c r="Z14" s="502"/>
      <c r="AA14" s="504"/>
    </row>
    <row r="15" spans="1:27" ht="15" thickBot="1" x14ac:dyDescent="0.35">
      <c r="A15" s="796"/>
      <c r="B15" s="794"/>
      <c r="C15" s="505" t="s">
        <v>314</v>
      </c>
      <c r="D15" s="106"/>
      <c r="E15" s="106"/>
      <c r="F15" s="106"/>
      <c r="G15" s="106">
        <v>946247</v>
      </c>
      <c r="H15" s="106"/>
      <c r="I15" s="106"/>
      <c r="J15" s="106"/>
      <c r="K15" s="45"/>
      <c r="L15" s="127"/>
      <c r="M15" s="127"/>
      <c r="N15" s="127"/>
      <c r="O15" s="126"/>
      <c r="P15" s="126"/>
      <c r="Q15" s="126"/>
      <c r="R15" s="126"/>
      <c r="S15" s="126"/>
      <c r="T15" s="126"/>
      <c r="U15" s="126"/>
      <c r="V15" s="127"/>
      <c r="W15" s="127"/>
      <c r="X15" s="102"/>
      <c r="Y15" s="130">
        <v>0</v>
      </c>
      <c r="Z15" s="102"/>
      <c r="AA15" s="116"/>
    </row>
    <row r="16" spans="1:27" ht="16.2" thickBot="1" x14ac:dyDescent="0.35">
      <c r="A16" s="506">
        <v>300</v>
      </c>
      <c r="B16" s="801" t="s">
        <v>87</v>
      </c>
      <c r="C16" s="865"/>
      <c r="D16" s="507">
        <v>1758083</v>
      </c>
      <c r="E16" s="507">
        <v>706599</v>
      </c>
      <c r="F16" s="507">
        <v>290114</v>
      </c>
      <c r="G16" s="507">
        <v>3301074</v>
      </c>
      <c r="H16" s="507">
        <v>2959527</v>
      </c>
      <c r="I16" s="507">
        <v>4474942</v>
      </c>
      <c r="J16" s="507">
        <v>4428553.0599999996</v>
      </c>
      <c r="K16" s="507">
        <v>3580446</v>
      </c>
      <c r="L16" s="507">
        <v>994806.09</v>
      </c>
      <c r="M16" s="508">
        <v>690306.37</v>
      </c>
      <c r="N16" s="507">
        <v>848428.28</v>
      </c>
      <c r="O16" s="508">
        <v>1153730.93</v>
      </c>
      <c r="P16" s="508">
        <v>2075273.05</v>
      </c>
      <c r="Q16" s="508">
        <v>1378895.97</v>
      </c>
      <c r="R16" s="508">
        <v>1784333.91</v>
      </c>
      <c r="S16" s="508">
        <v>1872835.86</v>
      </c>
      <c r="T16" s="508">
        <v>3307638</v>
      </c>
      <c r="U16" s="508">
        <v>786284.34</v>
      </c>
      <c r="V16" s="507">
        <v>4792943</v>
      </c>
      <c r="W16" s="507">
        <v>4652322</v>
      </c>
      <c r="X16" s="509">
        <v>6290427</v>
      </c>
      <c r="Y16" s="510">
        <v>8.0001936703966408</v>
      </c>
      <c r="Z16" s="509">
        <v>0</v>
      </c>
      <c r="AA16" s="511">
        <v>0</v>
      </c>
    </row>
    <row r="17" spans="1:27" ht="15" thickBot="1" x14ac:dyDescent="0.35">
      <c r="A17" s="487">
        <v>320</v>
      </c>
      <c r="B17" s="775" t="s">
        <v>315</v>
      </c>
      <c r="C17" s="776"/>
      <c r="D17" s="512">
        <v>1758083</v>
      </c>
      <c r="E17" s="512">
        <v>706599</v>
      </c>
      <c r="F17" s="512">
        <v>290114</v>
      </c>
      <c r="G17" s="512">
        <v>3301074</v>
      </c>
      <c r="H17" s="512">
        <v>2959527</v>
      </c>
      <c r="I17" s="512">
        <v>4417142</v>
      </c>
      <c r="J17" s="512">
        <v>4408068.0599999996</v>
      </c>
      <c r="K17" s="512">
        <v>3580446</v>
      </c>
      <c r="L17" s="512">
        <v>994806.09</v>
      </c>
      <c r="M17" s="513">
        <v>690306.37</v>
      </c>
      <c r="N17" s="514">
        <v>848428.28</v>
      </c>
      <c r="O17" s="515">
        <v>1153730.93</v>
      </c>
      <c r="P17" s="514">
        <v>2075273.05</v>
      </c>
      <c r="Q17" s="515">
        <v>1378895.97</v>
      </c>
      <c r="R17" s="515">
        <v>1784333.91</v>
      </c>
      <c r="S17" s="515">
        <v>1872835.86</v>
      </c>
      <c r="T17" s="515">
        <v>1788943.5</v>
      </c>
      <c r="U17" s="515">
        <v>780090.55999999994</v>
      </c>
      <c r="V17" s="514">
        <v>4792943</v>
      </c>
      <c r="W17" s="514">
        <v>4652322</v>
      </c>
      <c r="X17" s="514">
        <v>6290427</v>
      </c>
      <c r="Y17" s="515">
        <v>8.0637137821537035</v>
      </c>
      <c r="Z17" s="514">
        <v>0</v>
      </c>
      <c r="AA17" s="516">
        <v>0</v>
      </c>
    </row>
    <row r="18" spans="1:27" ht="15" thickBot="1" x14ac:dyDescent="0.35">
      <c r="A18" s="866"/>
      <c r="B18" s="494">
        <v>321</v>
      </c>
      <c r="C18" s="108" t="s">
        <v>89</v>
      </c>
      <c r="D18" s="109">
        <v>1758083</v>
      </c>
      <c r="E18" s="109">
        <v>706599</v>
      </c>
      <c r="F18" s="109">
        <v>290114</v>
      </c>
      <c r="G18" s="109">
        <v>3301074</v>
      </c>
      <c r="H18" s="109">
        <v>2959527</v>
      </c>
      <c r="I18" s="78">
        <v>4417142</v>
      </c>
      <c r="J18" s="78">
        <v>4408068.0599999996</v>
      </c>
      <c r="K18" s="78">
        <v>3580446</v>
      </c>
      <c r="L18" s="78">
        <v>994806.09</v>
      </c>
      <c r="M18" s="79">
        <v>690306.37</v>
      </c>
      <c r="N18" s="78">
        <v>848428.28</v>
      </c>
      <c r="O18" s="79">
        <v>1153730.93</v>
      </c>
      <c r="P18" s="79">
        <v>2075273.05</v>
      </c>
      <c r="Q18" s="79">
        <v>1378895.97</v>
      </c>
      <c r="R18" s="79">
        <v>1784333.91</v>
      </c>
      <c r="S18" s="79">
        <v>1872835.86</v>
      </c>
      <c r="T18" s="79">
        <v>1788943.5</v>
      </c>
      <c r="U18" s="79">
        <v>780090.55999999994</v>
      </c>
      <c r="V18" s="78">
        <v>4792943</v>
      </c>
      <c r="W18" s="78">
        <v>4652322</v>
      </c>
      <c r="X18" s="76">
        <v>6290427</v>
      </c>
      <c r="Y18" s="77">
        <v>8.0637137821537035</v>
      </c>
      <c r="Z18" s="76">
        <v>0</v>
      </c>
      <c r="AA18" s="80">
        <v>0</v>
      </c>
    </row>
    <row r="19" spans="1:27" x14ac:dyDescent="0.3">
      <c r="A19" s="867"/>
      <c r="B19" s="869"/>
      <c r="C19" s="25" t="s">
        <v>400</v>
      </c>
      <c r="D19" s="155"/>
      <c r="E19" s="155"/>
      <c r="F19" s="155"/>
      <c r="G19" s="155"/>
      <c r="H19" s="155"/>
      <c r="I19" s="155"/>
      <c r="J19" s="155"/>
      <c r="K19" s="65"/>
      <c r="L19" s="302"/>
      <c r="M19" s="302">
        <v>66064.149999999994</v>
      </c>
      <c r="N19" s="65"/>
      <c r="O19" s="65"/>
      <c r="P19" s="65"/>
      <c r="Q19" s="302"/>
      <c r="R19" s="302"/>
      <c r="S19" s="302"/>
      <c r="T19" s="302"/>
      <c r="U19" s="302"/>
      <c r="V19" s="65">
        <v>20000</v>
      </c>
      <c r="W19" s="65"/>
      <c r="X19" s="102">
        <v>1128448</v>
      </c>
      <c r="Y19" s="130">
        <v>0</v>
      </c>
      <c r="Z19" s="102"/>
      <c r="AA19" s="116"/>
    </row>
    <row r="20" spans="1:27" x14ac:dyDescent="0.3">
      <c r="A20" s="867"/>
      <c r="B20" s="869"/>
      <c r="C20" s="64" t="s">
        <v>400</v>
      </c>
      <c r="D20" s="155"/>
      <c r="E20" s="155"/>
      <c r="F20" s="155"/>
      <c r="G20" s="155"/>
      <c r="H20" s="155"/>
      <c r="I20" s="155"/>
      <c r="J20" s="155"/>
      <c r="K20" s="65"/>
      <c r="L20" s="302"/>
      <c r="M20" s="302">
        <v>58454.17</v>
      </c>
      <c r="N20" s="65"/>
      <c r="O20" s="65"/>
      <c r="P20" s="65"/>
      <c r="Q20" s="302"/>
      <c r="R20" s="302"/>
      <c r="S20" s="302"/>
      <c r="T20" s="302"/>
      <c r="U20" s="302"/>
      <c r="V20" s="65">
        <v>2915789</v>
      </c>
      <c r="W20" s="65"/>
      <c r="X20" s="102">
        <v>22000</v>
      </c>
      <c r="Y20" s="130">
        <v>0</v>
      </c>
      <c r="Z20" s="102"/>
      <c r="AA20" s="116"/>
    </row>
    <row r="21" spans="1:27" x14ac:dyDescent="0.3">
      <c r="A21" s="867"/>
      <c r="B21" s="869"/>
      <c r="C21" s="64" t="s">
        <v>401</v>
      </c>
      <c r="D21" s="101"/>
      <c r="E21" s="101"/>
      <c r="F21" s="101"/>
      <c r="G21" s="101"/>
      <c r="H21" s="101"/>
      <c r="I21" s="101"/>
      <c r="J21" s="101"/>
      <c r="K21" s="65"/>
      <c r="L21" s="302"/>
      <c r="M21" s="302"/>
      <c r="N21" s="65"/>
      <c r="O21" s="65"/>
      <c r="P21" s="65"/>
      <c r="Q21" s="302"/>
      <c r="R21" s="302"/>
      <c r="S21" s="302"/>
      <c r="T21" s="302"/>
      <c r="U21" s="302"/>
      <c r="V21" s="65">
        <v>1577154</v>
      </c>
      <c r="W21" s="65"/>
      <c r="X21" s="102">
        <v>619467</v>
      </c>
      <c r="Y21" s="130">
        <v>0</v>
      </c>
      <c r="Z21" s="102"/>
      <c r="AA21" s="116"/>
    </row>
    <row r="22" spans="1:27" x14ac:dyDescent="0.3">
      <c r="A22" s="867"/>
      <c r="B22" s="869"/>
      <c r="C22" s="64" t="s">
        <v>402</v>
      </c>
      <c r="D22" s="64"/>
      <c r="E22" s="64"/>
      <c r="F22" s="64"/>
      <c r="G22" s="64"/>
      <c r="H22" s="64">
        <v>341897</v>
      </c>
      <c r="I22" s="156">
        <v>341897</v>
      </c>
      <c r="J22" s="156">
        <v>344900</v>
      </c>
      <c r="K22" s="35">
        <v>341900</v>
      </c>
      <c r="L22" s="67">
        <v>341900</v>
      </c>
      <c r="M22" s="302">
        <v>340000</v>
      </c>
      <c r="N22" s="65">
        <v>340000</v>
      </c>
      <c r="O22" s="65"/>
      <c r="P22" s="65"/>
      <c r="Q22" s="302"/>
      <c r="R22" s="302"/>
      <c r="S22" s="302"/>
      <c r="T22" s="302"/>
      <c r="U22" s="302"/>
      <c r="V22" s="65">
        <v>280000</v>
      </c>
      <c r="W22" s="65"/>
      <c r="X22" s="102">
        <v>16560</v>
      </c>
      <c r="Y22" s="130">
        <v>0</v>
      </c>
      <c r="Z22" s="102"/>
      <c r="AA22" s="116"/>
    </row>
    <row r="23" spans="1:27" x14ac:dyDescent="0.3">
      <c r="A23" s="867"/>
      <c r="B23" s="869"/>
      <c r="C23" s="83" t="s">
        <v>403</v>
      </c>
      <c r="D23" s="104"/>
      <c r="E23" s="104"/>
      <c r="F23" s="104"/>
      <c r="G23" s="104"/>
      <c r="H23" s="104"/>
      <c r="I23" s="104"/>
      <c r="J23" s="104"/>
      <c r="K23" s="35"/>
      <c r="L23" s="67">
        <v>68448.02</v>
      </c>
      <c r="M23" s="302">
        <v>6610.12</v>
      </c>
      <c r="N23" s="65"/>
      <c r="O23" s="65"/>
      <c r="P23" s="65"/>
      <c r="Q23" s="302">
        <v>0</v>
      </c>
      <c r="R23" s="302"/>
      <c r="S23" s="302"/>
      <c r="T23" s="302"/>
      <c r="U23" s="302"/>
      <c r="V23" s="65"/>
      <c r="W23" s="65"/>
      <c r="X23" s="102">
        <v>520551</v>
      </c>
      <c r="Y23" s="130">
        <v>0</v>
      </c>
      <c r="Z23" s="102"/>
      <c r="AA23" s="116"/>
    </row>
    <row r="24" spans="1:27" x14ac:dyDescent="0.3">
      <c r="A24" s="867"/>
      <c r="B24" s="869"/>
      <c r="C24" s="83" t="s">
        <v>316</v>
      </c>
      <c r="D24" s="104"/>
      <c r="E24" s="104"/>
      <c r="F24" s="104"/>
      <c r="G24" s="104"/>
      <c r="H24" s="104"/>
      <c r="I24" s="104"/>
      <c r="J24" s="104"/>
      <c r="K24" s="35"/>
      <c r="L24" s="302"/>
      <c r="M24" s="302">
        <v>9000</v>
      </c>
      <c r="N24" s="65"/>
      <c r="O24" s="65"/>
      <c r="P24" s="65"/>
      <c r="Q24" s="302">
        <v>0</v>
      </c>
      <c r="R24" s="302"/>
      <c r="S24" s="302"/>
      <c r="T24" s="302"/>
      <c r="U24" s="302"/>
      <c r="V24" s="65"/>
      <c r="W24" s="65"/>
      <c r="X24" s="102">
        <v>1947666</v>
      </c>
      <c r="Y24" s="130">
        <v>0</v>
      </c>
      <c r="Z24" s="102"/>
      <c r="AA24" s="116"/>
    </row>
    <row r="25" spans="1:27" x14ac:dyDescent="0.3">
      <c r="A25" s="867"/>
      <c r="B25" s="869"/>
      <c r="C25" s="517" t="s">
        <v>404</v>
      </c>
      <c r="D25" s="518"/>
      <c r="E25" s="518"/>
      <c r="F25" s="518"/>
      <c r="G25" s="518"/>
      <c r="H25" s="518"/>
      <c r="I25" s="104"/>
      <c r="J25" s="104"/>
      <c r="K25" s="35"/>
      <c r="L25" s="302"/>
      <c r="M25" s="302">
        <v>8142.7</v>
      </c>
      <c r="N25" s="65"/>
      <c r="O25" s="65"/>
      <c r="P25" s="65"/>
      <c r="Q25" s="302">
        <v>0</v>
      </c>
      <c r="R25" s="302"/>
      <c r="S25" s="302"/>
      <c r="T25" s="302"/>
      <c r="U25" s="302"/>
      <c r="V25" s="65"/>
      <c r="W25" s="65"/>
      <c r="X25" s="102">
        <v>30000</v>
      </c>
      <c r="Y25" s="130">
        <v>0</v>
      </c>
      <c r="Z25" s="102"/>
      <c r="AA25" s="116"/>
    </row>
    <row r="26" spans="1:27" x14ac:dyDescent="0.3">
      <c r="A26" s="867"/>
      <c r="B26" s="869"/>
      <c r="C26" s="83" t="s">
        <v>405</v>
      </c>
      <c r="D26" s="104"/>
      <c r="E26" s="104"/>
      <c r="F26" s="104"/>
      <c r="G26" s="104"/>
      <c r="H26" s="104"/>
      <c r="I26" s="104"/>
      <c r="J26" s="104"/>
      <c r="K26" s="35"/>
      <c r="L26" s="158"/>
      <c r="M26" s="35"/>
      <c r="N26" s="35">
        <v>5221.3999999999996</v>
      </c>
      <c r="O26" s="84"/>
      <c r="P26" s="84"/>
      <c r="Q26" s="173">
        <v>0</v>
      </c>
      <c r="R26" s="173"/>
      <c r="S26" s="173"/>
      <c r="T26" s="173"/>
      <c r="U26" s="173"/>
      <c r="V26" s="84"/>
      <c r="W26" s="84"/>
      <c r="X26" s="84">
        <v>14943</v>
      </c>
      <c r="Y26" s="173">
        <v>0</v>
      </c>
      <c r="Z26" s="84"/>
      <c r="AA26" s="117"/>
    </row>
    <row r="27" spans="1:27" x14ac:dyDescent="0.3">
      <c r="A27" s="867"/>
      <c r="B27" s="869"/>
      <c r="C27" s="83" t="s">
        <v>406</v>
      </c>
      <c r="D27" s="104"/>
      <c r="E27" s="104"/>
      <c r="F27" s="104"/>
      <c r="G27" s="104"/>
      <c r="H27" s="104"/>
      <c r="I27" s="104"/>
      <c r="J27" s="104"/>
      <c r="K27" s="35"/>
      <c r="L27" s="158"/>
      <c r="M27" s="35"/>
      <c r="N27" s="35"/>
      <c r="O27" s="35"/>
      <c r="P27" s="35"/>
      <c r="Q27" s="158">
        <v>0</v>
      </c>
      <c r="R27" s="158"/>
      <c r="S27" s="158"/>
      <c r="T27" s="158"/>
      <c r="U27" s="158"/>
      <c r="V27" s="35"/>
      <c r="W27" s="35"/>
      <c r="X27" s="84">
        <v>1332866</v>
      </c>
      <c r="Y27" s="173">
        <v>0</v>
      </c>
      <c r="Z27" s="84"/>
      <c r="AA27" s="117"/>
    </row>
    <row r="28" spans="1:27" x14ac:dyDescent="0.3">
      <c r="A28" s="867"/>
      <c r="B28" s="869"/>
      <c r="C28" s="83" t="s">
        <v>407</v>
      </c>
      <c r="D28" s="104"/>
      <c r="E28" s="104"/>
      <c r="F28" s="104"/>
      <c r="G28" s="104"/>
      <c r="H28" s="104"/>
      <c r="I28" s="104"/>
      <c r="J28" s="104"/>
      <c r="K28" s="35"/>
      <c r="L28" s="158"/>
      <c r="M28" s="35"/>
      <c r="N28" s="35"/>
      <c r="O28" s="35"/>
      <c r="P28" s="35"/>
      <c r="Q28" s="158">
        <v>0</v>
      </c>
      <c r="R28" s="158"/>
      <c r="S28" s="158"/>
      <c r="T28" s="158"/>
      <c r="U28" s="158"/>
      <c r="V28" s="35"/>
      <c r="W28" s="35"/>
      <c r="X28" s="84">
        <v>71350</v>
      </c>
      <c r="Y28" s="173">
        <v>0</v>
      </c>
      <c r="Z28" s="84"/>
      <c r="AA28" s="117"/>
    </row>
    <row r="29" spans="1:27" x14ac:dyDescent="0.3">
      <c r="A29" s="867"/>
      <c r="B29" s="869"/>
      <c r="C29" s="83" t="s">
        <v>408</v>
      </c>
      <c r="D29" s="104"/>
      <c r="E29" s="104"/>
      <c r="F29" s="104"/>
      <c r="G29" s="104"/>
      <c r="H29" s="104"/>
      <c r="I29" s="104"/>
      <c r="J29" s="104"/>
      <c r="K29" s="35"/>
      <c r="L29" s="158"/>
      <c r="M29" s="35"/>
      <c r="N29" s="35"/>
      <c r="O29" s="35"/>
      <c r="P29" s="35"/>
      <c r="Q29" s="158">
        <v>0</v>
      </c>
      <c r="R29" s="158"/>
      <c r="S29" s="158"/>
      <c r="T29" s="158"/>
      <c r="U29" s="158"/>
      <c r="V29" s="35"/>
      <c r="W29" s="35"/>
      <c r="X29" s="84">
        <v>63038</v>
      </c>
      <c r="Y29" s="173">
        <v>0</v>
      </c>
      <c r="Z29" s="84"/>
      <c r="AA29" s="117"/>
    </row>
    <row r="30" spans="1:27" x14ac:dyDescent="0.3">
      <c r="A30" s="867"/>
      <c r="B30" s="869"/>
      <c r="C30" s="129" t="s">
        <v>409</v>
      </c>
      <c r="D30" s="118"/>
      <c r="E30" s="118"/>
      <c r="F30" s="118"/>
      <c r="G30" s="118"/>
      <c r="H30" s="118"/>
      <c r="I30" s="104"/>
      <c r="J30" s="104"/>
      <c r="K30" s="35"/>
      <c r="L30" s="158"/>
      <c r="M30" s="35"/>
      <c r="N30" s="35"/>
      <c r="O30" s="35"/>
      <c r="P30" s="35"/>
      <c r="Q30" s="158">
        <v>0</v>
      </c>
      <c r="R30" s="158"/>
      <c r="S30" s="158"/>
      <c r="T30" s="158"/>
      <c r="U30" s="158"/>
      <c r="V30" s="35"/>
      <c r="W30" s="35"/>
      <c r="X30" s="173">
        <v>48400</v>
      </c>
      <c r="Y30" s="173">
        <v>0</v>
      </c>
      <c r="Z30" s="173"/>
      <c r="AA30" s="519"/>
    </row>
    <row r="31" spans="1:27" x14ac:dyDescent="0.3">
      <c r="A31" s="867"/>
      <c r="B31" s="869"/>
      <c r="C31" s="129" t="s">
        <v>317</v>
      </c>
      <c r="D31" s="101"/>
      <c r="E31" s="101"/>
      <c r="F31" s="101"/>
      <c r="G31" s="101"/>
      <c r="H31" s="101"/>
      <c r="I31" s="104"/>
      <c r="J31" s="104"/>
      <c r="K31" s="35"/>
      <c r="L31" s="158"/>
      <c r="M31" s="35"/>
      <c r="N31" s="35"/>
      <c r="O31" s="35"/>
      <c r="P31" s="35"/>
      <c r="Q31" s="158">
        <v>0</v>
      </c>
      <c r="R31" s="158"/>
      <c r="S31" s="158"/>
      <c r="T31" s="158"/>
      <c r="U31" s="158"/>
      <c r="V31" s="35"/>
      <c r="W31" s="35"/>
      <c r="X31" s="173">
        <v>475138</v>
      </c>
      <c r="Y31" s="173">
        <v>0</v>
      </c>
      <c r="Z31" s="173"/>
      <c r="AA31" s="519"/>
    </row>
    <row r="32" spans="1:27" ht="15" thickBot="1" x14ac:dyDescent="0.35">
      <c r="A32" s="867"/>
      <c r="B32" s="869"/>
      <c r="C32" s="129"/>
      <c r="D32" s="104"/>
      <c r="E32" s="104"/>
      <c r="F32" s="104"/>
      <c r="G32" s="104"/>
      <c r="H32" s="104"/>
      <c r="I32" s="104"/>
      <c r="J32" s="104"/>
      <c r="K32" s="35">
        <v>0</v>
      </c>
      <c r="L32" s="158"/>
      <c r="M32" s="35"/>
      <c r="N32" s="35"/>
      <c r="O32" s="35"/>
      <c r="P32" s="35"/>
      <c r="Q32" s="158">
        <v>0</v>
      </c>
      <c r="R32" s="158"/>
      <c r="S32" s="158"/>
      <c r="T32" s="158"/>
      <c r="U32" s="158"/>
      <c r="V32" s="35"/>
      <c r="W32" s="35"/>
      <c r="X32" s="173"/>
      <c r="Y32" s="173">
        <v>0</v>
      </c>
      <c r="Z32" s="173"/>
      <c r="AA32" s="519"/>
    </row>
    <row r="33" spans="1:27" hidden="1" x14ac:dyDescent="0.3">
      <c r="A33" s="867"/>
      <c r="B33" s="869"/>
      <c r="C33" s="129"/>
      <c r="D33" s="104"/>
      <c r="E33" s="104"/>
      <c r="F33" s="104"/>
      <c r="G33" s="104"/>
      <c r="H33" s="104"/>
      <c r="I33" s="104"/>
      <c r="J33" s="104"/>
      <c r="K33" s="35">
        <v>0</v>
      </c>
      <c r="L33" s="158"/>
      <c r="M33" s="35"/>
      <c r="N33" s="35"/>
      <c r="O33" s="35"/>
      <c r="P33" s="35"/>
      <c r="Q33" s="158">
        <v>0</v>
      </c>
      <c r="R33" s="158"/>
      <c r="S33" s="158"/>
      <c r="T33" s="158"/>
      <c r="U33" s="158"/>
      <c r="V33" s="35"/>
      <c r="W33" s="35"/>
      <c r="X33" s="173"/>
      <c r="Y33" s="173">
        <v>0</v>
      </c>
      <c r="Z33" s="173"/>
      <c r="AA33" s="519"/>
    </row>
    <row r="34" spans="1:27" hidden="1" x14ac:dyDescent="0.3">
      <c r="A34" s="867"/>
      <c r="B34" s="869"/>
      <c r="C34" s="129"/>
      <c r="D34" s="104"/>
      <c r="E34" s="104"/>
      <c r="F34" s="104"/>
      <c r="G34" s="104"/>
      <c r="H34" s="104"/>
      <c r="I34" s="104"/>
      <c r="J34" s="104"/>
      <c r="K34" s="35"/>
      <c r="L34" s="158"/>
      <c r="M34" s="35"/>
      <c r="N34" s="35"/>
      <c r="O34" s="35"/>
      <c r="P34" s="35"/>
      <c r="Q34" s="158">
        <v>0</v>
      </c>
      <c r="R34" s="158"/>
      <c r="S34" s="158"/>
      <c r="T34" s="158"/>
      <c r="U34" s="158"/>
      <c r="V34" s="35"/>
      <c r="W34" s="35"/>
      <c r="X34" s="173"/>
      <c r="Y34" s="173">
        <v>0</v>
      </c>
      <c r="Z34" s="173"/>
      <c r="AA34" s="519"/>
    </row>
    <row r="35" spans="1:27" hidden="1" x14ac:dyDescent="0.3">
      <c r="A35" s="867"/>
      <c r="B35" s="869"/>
      <c r="C35" s="83"/>
      <c r="D35" s="104"/>
      <c r="E35" s="104"/>
      <c r="F35" s="104"/>
      <c r="G35" s="104"/>
      <c r="H35" s="104"/>
      <c r="I35" s="104"/>
      <c r="J35" s="104"/>
      <c r="K35" s="35"/>
      <c r="L35" s="158"/>
      <c r="M35" s="35"/>
      <c r="N35" s="35"/>
      <c r="O35" s="35"/>
      <c r="P35" s="35"/>
      <c r="Q35" s="158">
        <v>0</v>
      </c>
      <c r="R35" s="158"/>
      <c r="S35" s="158"/>
      <c r="T35" s="158"/>
      <c r="U35" s="158"/>
      <c r="V35" s="35"/>
      <c r="W35" s="35"/>
      <c r="X35" s="173"/>
      <c r="Y35" s="173">
        <v>0</v>
      </c>
      <c r="Z35" s="173"/>
      <c r="AA35" s="519"/>
    </row>
    <row r="36" spans="1:27" hidden="1" x14ac:dyDescent="0.3">
      <c r="A36" s="867"/>
      <c r="B36" s="869"/>
      <c r="C36" s="83"/>
      <c r="D36" s="104"/>
      <c r="E36" s="104"/>
      <c r="F36" s="104"/>
      <c r="G36" s="104"/>
      <c r="H36" s="104"/>
      <c r="I36" s="104"/>
      <c r="J36" s="104"/>
      <c r="K36" s="35"/>
      <c r="L36" s="158"/>
      <c r="M36" s="35"/>
      <c r="N36" s="35"/>
      <c r="O36" s="35"/>
      <c r="P36" s="35"/>
      <c r="Q36" s="158">
        <v>0</v>
      </c>
      <c r="R36" s="158"/>
      <c r="S36" s="158"/>
      <c r="T36" s="158"/>
      <c r="U36" s="158"/>
      <c r="V36" s="35"/>
      <c r="W36" s="35"/>
      <c r="X36" s="173"/>
      <c r="Y36" s="173">
        <v>0</v>
      </c>
      <c r="Z36" s="173"/>
      <c r="AA36" s="519"/>
    </row>
    <row r="37" spans="1:27" hidden="1" x14ac:dyDescent="0.3">
      <c r="A37" s="867"/>
      <c r="B37" s="869"/>
      <c r="C37" s="83"/>
      <c r="D37" s="104"/>
      <c r="E37" s="104"/>
      <c r="F37" s="104"/>
      <c r="G37" s="104"/>
      <c r="H37" s="104"/>
      <c r="I37" s="104"/>
      <c r="J37" s="104"/>
      <c r="K37" s="35"/>
      <c r="L37" s="158"/>
      <c r="M37" s="35"/>
      <c r="N37" s="35"/>
      <c r="O37" s="35"/>
      <c r="P37" s="35"/>
      <c r="Q37" s="158">
        <v>0</v>
      </c>
      <c r="R37" s="158"/>
      <c r="S37" s="158"/>
      <c r="T37" s="158"/>
      <c r="U37" s="158"/>
      <c r="V37" s="35"/>
      <c r="W37" s="35"/>
      <c r="X37" s="173"/>
      <c r="Y37" s="173">
        <v>0</v>
      </c>
      <c r="Z37" s="173"/>
      <c r="AA37" s="519"/>
    </row>
    <row r="38" spans="1:27" hidden="1" x14ac:dyDescent="0.3">
      <c r="A38" s="867"/>
      <c r="B38" s="869"/>
      <c r="C38" s="83"/>
      <c r="D38" s="104"/>
      <c r="E38" s="104"/>
      <c r="F38" s="104"/>
      <c r="G38" s="104"/>
      <c r="H38" s="104"/>
      <c r="I38" s="104"/>
      <c r="J38" s="104"/>
      <c r="K38" s="35"/>
      <c r="L38" s="158"/>
      <c r="M38" s="35">
        <v>136054.5</v>
      </c>
      <c r="N38" s="35"/>
      <c r="O38" s="35"/>
      <c r="P38" s="35"/>
      <c r="Q38" s="158">
        <v>0</v>
      </c>
      <c r="R38" s="158"/>
      <c r="S38" s="158"/>
      <c r="T38" s="158"/>
      <c r="U38" s="158"/>
      <c r="V38" s="35"/>
      <c r="W38" s="35"/>
      <c r="X38" s="173"/>
      <c r="Y38" s="173">
        <v>0</v>
      </c>
      <c r="Z38" s="173"/>
      <c r="AA38" s="519"/>
    </row>
    <row r="39" spans="1:27" hidden="1" x14ac:dyDescent="0.3">
      <c r="A39" s="867"/>
      <c r="B39" s="869"/>
      <c r="C39" s="83"/>
      <c r="D39" s="104"/>
      <c r="E39" s="104"/>
      <c r="F39" s="104"/>
      <c r="G39" s="104"/>
      <c r="H39" s="104"/>
      <c r="I39" s="104"/>
      <c r="J39" s="104"/>
      <c r="K39" s="35"/>
      <c r="L39" s="158"/>
      <c r="M39" s="158">
        <v>65980.73</v>
      </c>
      <c r="N39" s="35"/>
      <c r="O39" s="35"/>
      <c r="P39" s="35"/>
      <c r="Q39" s="158">
        <v>0</v>
      </c>
      <c r="R39" s="158"/>
      <c r="S39" s="158"/>
      <c r="T39" s="158"/>
      <c r="U39" s="158"/>
      <c r="V39" s="35"/>
      <c r="W39" s="35"/>
      <c r="X39" s="84"/>
      <c r="Y39" s="173">
        <v>0</v>
      </c>
      <c r="Z39" s="84"/>
      <c r="AA39" s="117"/>
    </row>
    <row r="40" spans="1:27" hidden="1" x14ac:dyDescent="0.3">
      <c r="A40" s="867"/>
      <c r="B40" s="869"/>
      <c r="C40" s="83"/>
      <c r="D40" s="104"/>
      <c r="E40" s="104"/>
      <c r="F40" s="104"/>
      <c r="G40" s="104"/>
      <c r="H40" s="104"/>
      <c r="I40" s="104"/>
      <c r="J40" s="104"/>
      <c r="K40" s="35"/>
      <c r="L40" s="158"/>
      <c r="M40" s="35"/>
      <c r="N40" s="35">
        <v>4000</v>
      </c>
      <c r="O40" s="35"/>
      <c r="P40" s="35"/>
      <c r="Q40" s="158"/>
      <c r="R40" s="158"/>
      <c r="S40" s="158"/>
      <c r="T40" s="158"/>
      <c r="U40" s="158"/>
      <c r="V40" s="35"/>
      <c r="W40" s="35"/>
      <c r="X40" s="84"/>
      <c r="Y40" s="173">
        <v>0</v>
      </c>
      <c r="Z40" s="84"/>
      <c r="AA40" s="117"/>
    </row>
    <row r="41" spans="1:27" hidden="1" x14ac:dyDescent="0.3">
      <c r="A41" s="867"/>
      <c r="B41" s="869"/>
      <c r="C41" s="83"/>
      <c r="D41" s="104"/>
      <c r="E41" s="104"/>
      <c r="F41" s="104"/>
      <c r="G41" s="104"/>
      <c r="H41" s="104"/>
      <c r="I41" s="104"/>
      <c r="J41" s="104"/>
      <c r="K41" s="35"/>
      <c r="L41" s="158"/>
      <c r="M41" s="35"/>
      <c r="N41" s="35">
        <v>15000</v>
      </c>
      <c r="O41" s="35"/>
      <c r="P41" s="35"/>
      <c r="Q41" s="158">
        <v>0</v>
      </c>
      <c r="R41" s="158"/>
      <c r="S41" s="158"/>
      <c r="T41" s="158"/>
      <c r="U41" s="158"/>
      <c r="V41" s="35"/>
      <c r="W41" s="35"/>
      <c r="X41" s="84"/>
      <c r="Y41" s="173">
        <v>0</v>
      </c>
      <c r="Z41" s="84"/>
      <c r="AA41" s="117"/>
    </row>
    <row r="42" spans="1:27" hidden="1" x14ac:dyDescent="0.3">
      <c r="A42" s="867"/>
      <c r="B42" s="869"/>
      <c r="C42" s="83"/>
      <c r="D42" s="104"/>
      <c r="E42" s="104"/>
      <c r="F42" s="104"/>
      <c r="G42" s="104"/>
      <c r="H42" s="104"/>
      <c r="I42" s="104"/>
      <c r="J42" s="104"/>
      <c r="K42" s="35"/>
      <c r="L42" s="158"/>
      <c r="M42" s="35"/>
      <c r="N42" s="35"/>
      <c r="O42" s="35"/>
      <c r="P42" s="35"/>
      <c r="Q42" s="158"/>
      <c r="R42" s="158"/>
      <c r="S42" s="158"/>
      <c r="T42" s="158"/>
      <c r="U42" s="158"/>
      <c r="V42" s="35"/>
      <c r="W42" s="35"/>
      <c r="X42" s="84"/>
      <c r="Y42" s="173">
        <v>0</v>
      </c>
      <c r="Z42" s="84"/>
      <c r="AA42" s="117"/>
    </row>
    <row r="43" spans="1:27" hidden="1" x14ac:dyDescent="0.3">
      <c r="A43" s="867"/>
      <c r="B43" s="869"/>
      <c r="C43" s="83"/>
      <c r="D43" s="104"/>
      <c r="E43" s="104"/>
      <c r="F43" s="104"/>
      <c r="G43" s="104"/>
      <c r="H43" s="104"/>
      <c r="I43" s="104"/>
      <c r="J43" s="104"/>
      <c r="K43" s="35"/>
      <c r="L43" s="158"/>
      <c r="M43" s="35"/>
      <c r="N43" s="35">
        <v>484206.88</v>
      </c>
      <c r="O43" s="35"/>
      <c r="P43" s="35"/>
      <c r="Q43" s="158"/>
      <c r="R43" s="158"/>
      <c r="S43" s="158"/>
      <c r="T43" s="158"/>
      <c r="U43" s="158"/>
      <c r="V43" s="35"/>
      <c r="W43" s="35"/>
      <c r="X43" s="84"/>
      <c r="Y43" s="173">
        <v>0</v>
      </c>
      <c r="Z43" s="84"/>
      <c r="AA43" s="117"/>
    </row>
    <row r="44" spans="1:27" hidden="1" x14ac:dyDescent="0.3">
      <c r="A44" s="867"/>
      <c r="B44" s="869"/>
      <c r="C44" s="83"/>
      <c r="D44" s="104"/>
      <c r="E44" s="104"/>
      <c r="F44" s="104"/>
      <c r="G44" s="104"/>
      <c r="H44" s="104"/>
      <c r="I44" s="104"/>
      <c r="J44" s="104"/>
      <c r="K44" s="35"/>
      <c r="L44" s="158"/>
      <c r="M44" s="35"/>
      <c r="N44" s="35"/>
      <c r="O44" s="35"/>
      <c r="P44" s="35"/>
      <c r="Q44" s="158"/>
      <c r="R44" s="158"/>
      <c r="S44" s="158"/>
      <c r="T44" s="158"/>
      <c r="U44" s="158"/>
      <c r="V44" s="35"/>
      <c r="W44" s="35"/>
      <c r="X44" s="84"/>
      <c r="Y44" s="173">
        <v>0</v>
      </c>
      <c r="Z44" s="84"/>
      <c r="AA44" s="117"/>
    </row>
    <row r="45" spans="1:27" hidden="1" x14ac:dyDescent="0.3">
      <c r="A45" s="867"/>
      <c r="B45" s="869"/>
      <c r="C45" s="83"/>
      <c r="D45" s="104"/>
      <c r="E45" s="104"/>
      <c r="F45" s="104"/>
      <c r="G45" s="104"/>
      <c r="H45" s="104"/>
      <c r="I45" s="104"/>
      <c r="J45" s="104"/>
      <c r="K45" s="35"/>
      <c r="L45" s="158"/>
      <c r="M45" s="35"/>
      <c r="N45" s="35"/>
      <c r="O45" s="35"/>
      <c r="P45" s="35"/>
      <c r="Q45" s="158"/>
      <c r="R45" s="158"/>
      <c r="S45" s="158"/>
      <c r="T45" s="158"/>
      <c r="U45" s="158"/>
      <c r="V45" s="35"/>
      <c r="W45" s="35"/>
      <c r="X45" s="84"/>
      <c r="Y45" s="173">
        <v>0</v>
      </c>
      <c r="Z45" s="84"/>
      <c r="AA45" s="117"/>
    </row>
    <row r="46" spans="1:27" hidden="1" x14ac:dyDescent="0.3">
      <c r="A46" s="867"/>
      <c r="B46" s="869"/>
      <c r="C46" s="83"/>
      <c r="D46" s="104"/>
      <c r="E46" s="104"/>
      <c r="F46" s="104"/>
      <c r="G46" s="104"/>
      <c r="H46" s="104"/>
      <c r="I46" s="104"/>
      <c r="J46" s="104"/>
      <c r="K46" s="35"/>
      <c r="L46" s="158"/>
      <c r="M46" s="35"/>
      <c r="N46" s="35"/>
      <c r="O46" s="35"/>
      <c r="P46" s="35"/>
      <c r="Q46" s="158"/>
      <c r="R46" s="158"/>
      <c r="S46" s="158"/>
      <c r="T46" s="158"/>
      <c r="U46" s="158"/>
      <c r="V46" s="35"/>
      <c r="W46" s="35"/>
      <c r="X46" s="84"/>
      <c r="Y46" s="173">
        <v>0</v>
      </c>
      <c r="Z46" s="84"/>
      <c r="AA46" s="117"/>
    </row>
    <row r="47" spans="1:27" hidden="1" x14ac:dyDescent="0.3">
      <c r="A47" s="867"/>
      <c r="B47" s="869"/>
      <c r="C47" s="83"/>
      <c r="D47" s="104"/>
      <c r="E47" s="104"/>
      <c r="F47" s="104"/>
      <c r="G47" s="104"/>
      <c r="H47" s="104"/>
      <c r="I47" s="104"/>
      <c r="J47" s="104"/>
      <c r="K47" s="35"/>
      <c r="L47" s="158"/>
      <c r="M47" s="35"/>
      <c r="N47" s="35"/>
      <c r="O47" s="35"/>
      <c r="P47" s="35"/>
      <c r="Q47" s="158"/>
      <c r="R47" s="158"/>
      <c r="S47" s="158"/>
      <c r="T47" s="158"/>
      <c r="U47" s="158"/>
      <c r="V47" s="35"/>
      <c r="W47" s="35"/>
      <c r="X47" s="84"/>
      <c r="Y47" s="173">
        <v>0</v>
      </c>
      <c r="Z47" s="84"/>
      <c r="AA47" s="117"/>
    </row>
    <row r="48" spans="1:27" ht="15" hidden="1" thickBot="1" x14ac:dyDescent="0.35">
      <c r="A48" s="868"/>
      <c r="B48" s="869"/>
      <c r="C48" s="83"/>
      <c r="D48" s="104"/>
      <c r="E48" s="104"/>
      <c r="F48" s="104"/>
      <c r="G48" s="104"/>
      <c r="H48" s="104"/>
      <c r="I48" s="104"/>
      <c r="J48" s="104"/>
      <c r="K48" s="35"/>
      <c r="L48" s="158"/>
      <c r="M48" s="35"/>
      <c r="N48" s="35"/>
      <c r="O48" s="35"/>
      <c r="P48" s="35"/>
      <c r="Q48" s="158"/>
      <c r="R48" s="158"/>
      <c r="S48" s="158"/>
      <c r="T48" s="158"/>
      <c r="U48" s="158"/>
      <c r="V48" s="35"/>
      <c r="W48" s="35"/>
      <c r="X48" s="173"/>
      <c r="Y48" s="173">
        <v>0</v>
      </c>
      <c r="Z48" s="173"/>
      <c r="AA48" s="519"/>
    </row>
    <row r="49" spans="1:27" ht="15" thickBot="1" x14ac:dyDescent="0.35">
      <c r="A49" s="520">
        <v>330</v>
      </c>
      <c r="B49" s="775" t="s">
        <v>124</v>
      </c>
      <c r="C49" s="776"/>
      <c r="D49" s="521">
        <v>0</v>
      </c>
      <c r="E49" s="521">
        <v>0</v>
      </c>
      <c r="F49" s="521">
        <v>0</v>
      </c>
      <c r="G49" s="521">
        <v>0</v>
      </c>
      <c r="H49" s="521">
        <v>0</v>
      </c>
      <c r="I49" s="521">
        <v>57800</v>
      </c>
      <c r="J49" s="522">
        <v>20485</v>
      </c>
      <c r="K49" s="521">
        <v>0</v>
      </c>
      <c r="L49" s="523"/>
      <c r="M49" s="521">
        <v>0</v>
      </c>
      <c r="N49" s="521">
        <v>0</v>
      </c>
      <c r="O49" s="521">
        <v>0</v>
      </c>
      <c r="P49" s="521"/>
      <c r="Q49" s="523">
        <v>0</v>
      </c>
      <c r="R49" s="523"/>
      <c r="S49" s="523"/>
      <c r="T49" s="523">
        <v>1518694.5</v>
      </c>
      <c r="U49" s="523">
        <v>6193.78</v>
      </c>
      <c r="V49" s="253">
        <v>0</v>
      </c>
      <c r="W49" s="253"/>
      <c r="X49" s="524">
        <v>0</v>
      </c>
      <c r="Y49" s="525">
        <v>0</v>
      </c>
      <c r="Z49" s="524">
        <v>0</v>
      </c>
      <c r="AA49" s="526">
        <v>0</v>
      </c>
    </row>
    <row r="50" spans="1:27" ht="15" thickBot="1" x14ac:dyDescent="0.35">
      <c r="A50" s="777"/>
      <c r="B50" s="494">
        <v>332</v>
      </c>
      <c r="C50" s="108" t="s">
        <v>318</v>
      </c>
      <c r="D50" s="109">
        <v>0</v>
      </c>
      <c r="E50" s="109">
        <v>0</v>
      </c>
      <c r="F50" s="109">
        <v>0</v>
      </c>
      <c r="G50" s="109">
        <v>0</v>
      </c>
      <c r="H50" s="109">
        <v>0</v>
      </c>
      <c r="I50" s="109">
        <v>57800</v>
      </c>
      <c r="J50" s="114">
        <v>20485</v>
      </c>
      <c r="K50" s="109">
        <v>0</v>
      </c>
      <c r="L50" s="113"/>
      <c r="M50" s="109">
        <v>0</v>
      </c>
      <c r="N50" s="109">
        <v>0</v>
      </c>
      <c r="O50" s="109">
        <v>0</v>
      </c>
      <c r="P50" s="109"/>
      <c r="Q50" s="113">
        <v>0</v>
      </c>
      <c r="R50" s="113"/>
      <c r="S50" s="113"/>
      <c r="T50" s="113">
        <v>1518694.5</v>
      </c>
      <c r="U50" s="113">
        <v>6193.78</v>
      </c>
      <c r="V50" s="114">
        <v>0</v>
      </c>
      <c r="W50" s="114"/>
      <c r="X50" s="114">
        <v>0</v>
      </c>
      <c r="Y50" s="112">
        <v>0</v>
      </c>
      <c r="Z50" s="112"/>
      <c r="AA50" s="527"/>
    </row>
    <row r="51" spans="1:27" x14ac:dyDescent="0.3">
      <c r="A51" s="778"/>
      <c r="B51" s="792"/>
      <c r="C51" s="25" t="s">
        <v>319</v>
      </c>
      <c r="D51" s="154"/>
      <c r="E51" s="154"/>
      <c r="F51" s="154"/>
      <c r="G51" s="154"/>
      <c r="H51" s="154"/>
      <c r="I51" s="154">
        <v>57800</v>
      </c>
      <c r="J51" s="27">
        <v>20485</v>
      </c>
      <c r="K51" s="27"/>
      <c r="L51" s="65"/>
      <c r="M51" s="65"/>
      <c r="N51" s="65"/>
      <c r="O51" s="65"/>
      <c r="P51" s="65"/>
      <c r="Q51" s="302"/>
      <c r="R51" s="302"/>
      <c r="S51" s="302"/>
      <c r="T51" s="302">
        <v>1518694.5</v>
      </c>
      <c r="U51" s="302">
        <v>6193.78</v>
      </c>
      <c r="V51" s="65"/>
      <c r="W51" s="65"/>
      <c r="X51" s="130"/>
      <c r="Y51" s="130">
        <v>0</v>
      </c>
      <c r="Z51" s="130"/>
      <c r="AA51" s="528"/>
    </row>
    <row r="52" spans="1:27" ht="15" thickBot="1" x14ac:dyDescent="0.35">
      <c r="A52" s="778"/>
      <c r="B52" s="793"/>
      <c r="C52" s="246"/>
      <c r="D52" s="125"/>
      <c r="E52" s="125"/>
      <c r="F52" s="125"/>
      <c r="G52" s="125"/>
      <c r="H52" s="125"/>
      <c r="I52" s="125"/>
      <c r="J52" s="125"/>
      <c r="K52" s="127"/>
      <c r="L52" s="127"/>
      <c r="M52" s="127"/>
      <c r="N52" s="127"/>
      <c r="O52" s="127"/>
      <c r="P52" s="127"/>
      <c r="Q52" s="126"/>
      <c r="R52" s="126"/>
      <c r="S52" s="126"/>
      <c r="T52" s="126"/>
      <c r="U52" s="126"/>
      <c r="V52" s="127"/>
      <c r="W52" s="127"/>
      <c r="X52" s="130"/>
      <c r="Y52" s="130">
        <v>0</v>
      </c>
      <c r="Z52" s="130"/>
      <c r="AA52" s="528"/>
    </row>
    <row r="53" spans="1:27" ht="16.8" thickTop="1" thickBot="1" x14ac:dyDescent="0.35">
      <c r="A53" s="529"/>
      <c r="B53" s="530"/>
      <c r="C53" s="480" t="s">
        <v>320</v>
      </c>
      <c r="D53" s="183">
        <v>2113092</v>
      </c>
      <c r="E53" s="183">
        <v>1017958</v>
      </c>
      <c r="F53" s="183">
        <v>1245369</v>
      </c>
      <c r="G53" s="183">
        <v>4391413</v>
      </c>
      <c r="H53" s="183">
        <v>3456141</v>
      </c>
      <c r="I53" s="183">
        <v>4649713</v>
      </c>
      <c r="J53" s="183">
        <v>4502774.0599999996</v>
      </c>
      <c r="K53" s="183">
        <v>3678497</v>
      </c>
      <c r="L53" s="183">
        <v>1218338.5899999999</v>
      </c>
      <c r="M53" s="184">
        <v>752297.52</v>
      </c>
      <c r="N53" s="183">
        <v>935536.18</v>
      </c>
      <c r="O53" s="183">
        <v>1696241.7999999998</v>
      </c>
      <c r="P53" s="183">
        <v>2123247.52</v>
      </c>
      <c r="Q53" s="184">
        <v>1526662.64</v>
      </c>
      <c r="R53" s="184">
        <v>2436633.2399999998</v>
      </c>
      <c r="S53" s="184">
        <v>2862309.5</v>
      </c>
      <c r="T53" s="184">
        <v>3393484.54</v>
      </c>
      <c r="U53" s="184">
        <v>967514.34</v>
      </c>
      <c r="V53" s="183">
        <v>4868886</v>
      </c>
      <c r="W53" s="183">
        <v>4759065</v>
      </c>
      <c r="X53" s="183">
        <v>6290427</v>
      </c>
      <c r="Y53" s="184">
        <v>6.5016369679854051</v>
      </c>
      <c r="Z53" s="183">
        <v>0</v>
      </c>
      <c r="AA53" s="531">
        <v>0</v>
      </c>
    </row>
    <row r="54" spans="1:27" ht="15" thickTop="1" x14ac:dyDescent="0.3"/>
  </sheetData>
  <mergeCells count="40">
    <mergeCell ref="A1:AA1"/>
    <mergeCell ref="B16:C16"/>
    <mergeCell ref="B17:C17"/>
    <mergeCell ref="A18:A48"/>
    <mergeCell ref="B19:B48"/>
    <mergeCell ref="M2:M3"/>
    <mergeCell ref="N2:N3"/>
    <mergeCell ref="O2:O3"/>
    <mergeCell ref="P2:P3"/>
    <mergeCell ref="Q2:Q3"/>
    <mergeCell ref="R2:R3"/>
    <mergeCell ref="G2:G3"/>
    <mergeCell ref="H2:H3"/>
    <mergeCell ref="I2:I3"/>
    <mergeCell ref="J2:J3"/>
    <mergeCell ref="K2:K3"/>
    <mergeCell ref="B49:C49"/>
    <mergeCell ref="A50:A52"/>
    <mergeCell ref="B51:B52"/>
    <mergeCell ref="Z2:Z3"/>
    <mergeCell ref="AA2:AA3"/>
    <mergeCell ref="B4:C4"/>
    <mergeCell ref="B5:C5"/>
    <mergeCell ref="A6:A15"/>
    <mergeCell ref="B7:B9"/>
    <mergeCell ref="B11:B15"/>
    <mergeCell ref="S2:S3"/>
    <mergeCell ref="T2:T3"/>
    <mergeCell ref="U2:U3"/>
    <mergeCell ref="W2:W3"/>
    <mergeCell ref="X2:X3"/>
    <mergeCell ref="Y2:Y3"/>
    <mergeCell ref="V2:V3"/>
    <mergeCell ref="L2:L3"/>
    <mergeCell ref="A2:A3"/>
    <mergeCell ref="B2:B3"/>
    <mergeCell ref="C2:C3"/>
    <mergeCell ref="D2:D3"/>
    <mergeCell ref="E2:E3"/>
    <mergeCell ref="F2:F3"/>
  </mergeCells>
  <pageMargins left="0.11811023622047245" right="0" top="0.19685039370078741" bottom="0.15748031496062992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50"/>
  <sheetViews>
    <sheetView topLeftCell="A81" workbookViewId="0">
      <selection activeCell="W75" sqref="W75"/>
    </sheetView>
  </sheetViews>
  <sheetFormatPr defaultRowHeight="14.4" x14ac:dyDescent="0.3"/>
  <cols>
    <col min="1" max="1" width="10.88671875" customWidth="1"/>
    <col min="3" max="3" width="34.109375" customWidth="1"/>
    <col min="4" max="11" width="9.109375" hidden="1" customWidth="1"/>
    <col min="12" max="12" width="14.44140625" hidden="1" customWidth="1"/>
    <col min="13" max="14" width="14.6640625" hidden="1" customWidth="1"/>
    <col min="15" max="19" width="15.33203125" hidden="1" customWidth="1"/>
    <col min="20" max="20" width="14.44140625" customWidth="1"/>
    <col min="21" max="21" width="14.109375" customWidth="1"/>
    <col min="22" max="22" width="13.88671875" customWidth="1"/>
    <col min="23" max="23" width="11.77734375" customWidth="1"/>
    <col min="24" max="24" width="13.109375" style="761" customWidth="1"/>
    <col min="25" max="25" width="8.5546875" customWidth="1"/>
    <col min="26" max="26" width="11.77734375" customWidth="1"/>
    <col min="27" max="27" width="11.44140625" customWidth="1"/>
    <col min="30" max="30" width="9.33203125" style="532" customWidth="1"/>
    <col min="31" max="32" width="9.33203125" customWidth="1"/>
    <col min="258" max="258" width="10.88671875" customWidth="1"/>
    <col min="260" max="260" width="34.109375" customWidth="1"/>
    <col min="261" max="277" width="0" hidden="1" customWidth="1"/>
    <col min="278" max="279" width="15.33203125" customWidth="1"/>
    <col min="280" max="280" width="13.6640625" customWidth="1"/>
    <col min="281" max="281" width="10.5546875" customWidth="1"/>
    <col min="282" max="283" width="14.109375" customWidth="1"/>
    <col min="286" max="288" width="9.33203125" customWidth="1"/>
    <col min="514" max="514" width="10.88671875" customWidth="1"/>
    <col min="516" max="516" width="34.109375" customWidth="1"/>
    <col min="517" max="533" width="0" hidden="1" customWidth="1"/>
    <col min="534" max="535" width="15.33203125" customWidth="1"/>
    <col min="536" max="536" width="13.6640625" customWidth="1"/>
    <col min="537" max="537" width="10.5546875" customWidth="1"/>
    <col min="538" max="539" width="14.109375" customWidth="1"/>
    <col min="542" max="544" width="9.33203125" customWidth="1"/>
    <col min="770" max="770" width="10.88671875" customWidth="1"/>
    <col min="772" max="772" width="34.109375" customWidth="1"/>
    <col min="773" max="789" width="0" hidden="1" customWidth="1"/>
    <col min="790" max="791" width="15.33203125" customWidth="1"/>
    <col min="792" max="792" width="13.6640625" customWidth="1"/>
    <col min="793" max="793" width="10.5546875" customWidth="1"/>
    <col min="794" max="795" width="14.109375" customWidth="1"/>
    <col min="798" max="800" width="9.33203125" customWidth="1"/>
    <col min="1026" max="1026" width="10.88671875" customWidth="1"/>
    <col min="1028" max="1028" width="34.109375" customWidth="1"/>
    <col min="1029" max="1045" width="0" hidden="1" customWidth="1"/>
    <col min="1046" max="1047" width="15.33203125" customWidth="1"/>
    <col min="1048" max="1048" width="13.6640625" customWidth="1"/>
    <col min="1049" max="1049" width="10.5546875" customWidth="1"/>
    <col min="1050" max="1051" width="14.109375" customWidth="1"/>
    <col min="1054" max="1056" width="9.33203125" customWidth="1"/>
    <col min="1282" max="1282" width="10.88671875" customWidth="1"/>
    <col min="1284" max="1284" width="34.109375" customWidth="1"/>
    <col min="1285" max="1301" width="0" hidden="1" customWidth="1"/>
    <col min="1302" max="1303" width="15.33203125" customWidth="1"/>
    <col min="1304" max="1304" width="13.6640625" customWidth="1"/>
    <col min="1305" max="1305" width="10.5546875" customWidth="1"/>
    <col min="1306" max="1307" width="14.109375" customWidth="1"/>
    <col min="1310" max="1312" width="9.33203125" customWidth="1"/>
    <col min="1538" max="1538" width="10.88671875" customWidth="1"/>
    <col min="1540" max="1540" width="34.109375" customWidth="1"/>
    <col min="1541" max="1557" width="0" hidden="1" customWidth="1"/>
    <col min="1558" max="1559" width="15.33203125" customWidth="1"/>
    <col min="1560" max="1560" width="13.6640625" customWidth="1"/>
    <col min="1561" max="1561" width="10.5546875" customWidth="1"/>
    <col min="1562" max="1563" width="14.109375" customWidth="1"/>
    <col min="1566" max="1568" width="9.33203125" customWidth="1"/>
    <col min="1794" max="1794" width="10.88671875" customWidth="1"/>
    <col min="1796" max="1796" width="34.109375" customWidth="1"/>
    <col min="1797" max="1813" width="0" hidden="1" customWidth="1"/>
    <col min="1814" max="1815" width="15.33203125" customWidth="1"/>
    <col min="1816" max="1816" width="13.6640625" customWidth="1"/>
    <col min="1817" max="1817" width="10.5546875" customWidth="1"/>
    <col min="1818" max="1819" width="14.109375" customWidth="1"/>
    <col min="1822" max="1824" width="9.33203125" customWidth="1"/>
    <col min="2050" max="2050" width="10.88671875" customWidth="1"/>
    <col min="2052" max="2052" width="34.109375" customWidth="1"/>
    <col min="2053" max="2069" width="0" hidden="1" customWidth="1"/>
    <col min="2070" max="2071" width="15.33203125" customWidth="1"/>
    <col min="2072" max="2072" width="13.6640625" customWidth="1"/>
    <col min="2073" max="2073" width="10.5546875" customWidth="1"/>
    <col min="2074" max="2075" width="14.109375" customWidth="1"/>
    <col min="2078" max="2080" width="9.33203125" customWidth="1"/>
    <col min="2306" max="2306" width="10.88671875" customWidth="1"/>
    <col min="2308" max="2308" width="34.109375" customWidth="1"/>
    <col min="2309" max="2325" width="0" hidden="1" customWidth="1"/>
    <col min="2326" max="2327" width="15.33203125" customWidth="1"/>
    <col min="2328" max="2328" width="13.6640625" customWidth="1"/>
    <col min="2329" max="2329" width="10.5546875" customWidth="1"/>
    <col min="2330" max="2331" width="14.109375" customWidth="1"/>
    <col min="2334" max="2336" width="9.33203125" customWidth="1"/>
    <col min="2562" max="2562" width="10.88671875" customWidth="1"/>
    <col min="2564" max="2564" width="34.109375" customWidth="1"/>
    <col min="2565" max="2581" width="0" hidden="1" customWidth="1"/>
    <col min="2582" max="2583" width="15.33203125" customWidth="1"/>
    <col min="2584" max="2584" width="13.6640625" customWidth="1"/>
    <col min="2585" max="2585" width="10.5546875" customWidth="1"/>
    <col min="2586" max="2587" width="14.109375" customWidth="1"/>
    <col min="2590" max="2592" width="9.33203125" customWidth="1"/>
    <col min="2818" max="2818" width="10.88671875" customWidth="1"/>
    <col min="2820" max="2820" width="34.109375" customWidth="1"/>
    <col min="2821" max="2837" width="0" hidden="1" customWidth="1"/>
    <col min="2838" max="2839" width="15.33203125" customWidth="1"/>
    <col min="2840" max="2840" width="13.6640625" customWidth="1"/>
    <col min="2841" max="2841" width="10.5546875" customWidth="1"/>
    <col min="2842" max="2843" width="14.109375" customWidth="1"/>
    <col min="2846" max="2848" width="9.33203125" customWidth="1"/>
    <col min="3074" max="3074" width="10.88671875" customWidth="1"/>
    <col min="3076" max="3076" width="34.109375" customWidth="1"/>
    <col min="3077" max="3093" width="0" hidden="1" customWidth="1"/>
    <col min="3094" max="3095" width="15.33203125" customWidth="1"/>
    <col min="3096" max="3096" width="13.6640625" customWidth="1"/>
    <col min="3097" max="3097" width="10.5546875" customWidth="1"/>
    <col min="3098" max="3099" width="14.109375" customWidth="1"/>
    <col min="3102" max="3104" width="9.33203125" customWidth="1"/>
    <col min="3330" max="3330" width="10.88671875" customWidth="1"/>
    <col min="3332" max="3332" width="34.109375" customWidth="1"/>
    <col min="3333" max="3349" width="0" hidden="1" customWidth="1"/>
    <col min="3350" max="3351" width="15.33203125" customWidth="1"/>
    <col min="3352" max="3352" width="13.6640625" customWidth="1"/>
    <col min="3353" max="3353" width="10.5546875" customWidth="1"/>
    <col min="3354" max="3355" width="14.109375" customWidth="1"/>
    <col min="3358" max="3360" width="9.33203125" customWidth="1"/>
    <col min="3586" max="3586" width="10.88671875" customWidth="1"/>
    <col min="3588" max="3588" width="34.109375" customWidth="1"/>
    <col min="3589" max="3605" width="0" hidden="1" customWidth="1"/>
    <col min="3606" max="3607" width="15.33203125" customWidth="1"/>
    <col min="3608" max="3608" width="13.6640625" customWidth="1"/>
    <col min="3609" max="3609" width="10.5546875" customWidth="1"/>
    <col min="3610" max="3611" width="14.109375" customWidth="1"/>
    <col min="3614" max="3616" width="9.33203125" customWidth="1"/>
    <col min="3842" max="3842" width="10.88671875" customWidth="1"/>
    <col min="3844" max="3844" width="34.109375" customWidth="1"/>
    <col min="3845" max="3861" width="0" hidden="1" customWidth="1"/>
    <col min="3862" max="3863" width="15.33203125" customWidth="1"/>
    <col min="3864" max="3864" width="13.6640625" customWidth="1"/>
    <col min="3865" max="3865" width="10.5546875" customWidth="1"/>
    <col min="3866" max="3867" width="14.109375" customWidth="1"/>
    <col min="3870" max="3872" width="9.33203125" customWidth="1"/>
    <col min="4098" max="4098" width="10.88671875" customWidth="1"/>
    <col min="4100" max="4100" width="34.109375" customWidth="1"/>
    <col min="4101" max="4117" width="0" hidden="1" customWidth="1"/>
    <col min="4118" max="4119" width="15.33203125" customWidth="1"/>
    <col min="4120" max="4120" width="13.6640625" customWidth="1"/>
    <col min="4121" max="4121" width="10.5546875" customWidth="1"/>
    <col min="4122" max="4123" width="14.109375" customWidth="1"/>
    <col min="4126" max="4128" width="9.33203125" customWidth="1"/>
    <col min="4354" max="4354" width="10.88671875" customWidth="1"/>
    <col min="4356" max="4356" width="34.109375" customWidth="1"/>
    <col min="4357" max="4373" width="0" hidden="1" customWidth="1"/>
    <col min="4374" max="4375" width="15.33203125" customWidth="1"/>
    <col min="4376" max="4376" width="13.6640625" customWidth="1"/>
    <col min="4377" max="4377" width="10.5546875" customWidth="1"/>
    <col min="4378" max="4379" width="14.109375" customWidth="1"/>
    <col min="4382" max="4384" width="9.33203125" customWidth="1"/>
    <col min="4610" max="4610" width="10.88671875" customWidth="1"/>
    <col min="4612" max="4612" width="34.109375" customWidth="1"/>
    <col min="4613" max="4629" width="0" hidden="1" customWidth="1"/>
    <col min="4630" max="4631" width="15.33203125" customWidth="1"/>
    <col min="4632" max="4632" width="13.6640625" customWidth="1"/>
    <col min="4633" max="4633" width="10.5546875" customWidth="1"/>
    <col min="4634" max="4635" width="14.109375" customWidth="1"/>
    <col min="4638" max="4640" width="9.33203125" customWidth="1"/>
    <col min="4866" max="4866" width="10.88671875" customWidth="1"/>
    <col min="4868" max="4868" width="34.109375" customWidth="1"/>
    <col min="4869" max="4885" width="0" hidden="1" customWidth="1"/>
    <col min="4886" max="4887" width="15.33203125" customWidth="1"/>
    <col min="4888" max="4888" width="13.6640625" customWidth="1"/>
    <col min="4889" max="4889" width="10.5546875" customWidth="1"/>
    <col min="4890" max="4891" width="14.109375" customWidth="1"/>
    <col min="4894" max="4896" width="9.33203125" customWidth="1"/>
    <col min="5122" max="5122" width="10.88671875" customWidth="1"/>
    <col min="5124" max="5124" width="34.109375" customWidth="1"/>
    <col min="5125" max="5141" width="0" hidden="1" customWidth="1"/>
    <col min="5142" max="5143" width="15.33203125" customWidth="1"/>
    <col min="5144" max="5144" width="13.6640625" customWidth="1"/>
    <col min="5145" max="5145" width="10.5546875" customWidth="1"/>
    <col min="5146" max="5147" width="14.109375" customWidth="1"/>
    <col min="5150" max="5152" width="9.33203125" customWidth="1"/>
    <col min="5378" max="5378" width="10.88671875" customWidth="1"/>
    <col min="5380" max="5380" width="34.109375" customWidth="1"/>
    <col min="5381" max="5397" width="0" hidden="1" customWidth="1"/>
    <col min="5398" max="5399" width="15.33203125" customWidth="1"/>
    <col min="5400" max="5400" width="13.6640625" customWidth="1"/>
    <col min="5401" max="5401" width="10.5546875" customWidth="1"/>
    <col min="5402" max="5403" width="14.109375" customWidth="1"/>
    <col min="5406" max="5408" width="9.33203125" customWidth="1"/>
    <col min="5634" max="5634" width="10.88671875" customWidth="1"/>
    <col min="5636" max="5636" width="34.109375" customWidth="1"/>
    <col min="5637" max="5653" width="0" hidden="1" customWidth="1"/>
    <col min="5654" max="5655" width="15.33203125" customWidth="1"/>
    <col min="5656" max="5656" width="13.6640625" customWidth="1"/>
    <col min="5657" max="5657" width="10.5546875" customWidth="1"/>
    <col min="5658" max="5659" width="14.109375" customWidth="1"/>
    <col min="5662" max="5664" width="9.33203125" customWidth="1"/>
    <col min="5890" max="5890" width="10.88671875" customWidth="1"/>
    <col min="5892" max="5892" width="34.109375" customWidth="1"/>
    <col min="5893" max="5909" width="0" hidden="1" customWidth="1"/>
    <col min="5910" max="5911" width="15.33203125" customWidth="1"/>
    <col min="5912" max="5912" width="13.6640625" customWidth="1"/>
    <col min="5913" max="5913" width="10.5546875" customWidth="1"/>
    <col min="5914" max="5915" width="14.109375" customWidth="1"/>
    <col min="5918" max="5920" width="9.33203125" customWidth="1"/>
    <col min="6146" max="6146" width="10.88671875" customWidth="1"/>
    <col min="6148" max="6148" width="34.109375" customWidth="1"/>
    <col min="6149" max="6165" width="0" hidden="1" customWidth="1"/>
    <col min="6166" max="6167" width="15.33203125" customWidth="1"/>
    <col min="6168" max="6168" width="13.6640625" customWidth="1"/>
    <col min="6169" max="6169" width="10.5546875" customWidth="1"/>
    <col min="6170" max="6171" width="14.109375" customWidth="1"/>
    <col min="6174" max="6176" width="9.33203125" customWidth="1"/>
    <col min="6402" max="6402" width="10.88671875" customWidth="1"/>
    <col min="6404" max="6404" width="34.109375" customWidth="1"/>
    <col min="6405" max="6421" width="0" hidden="1" customWidth="1"/>
    <col min="6422" max="6423" width="15.33203125" customWidth="1"/>
    <col min="6424" max="6424" width="13.6640625" customWidth="1"/>
    <col min="6425" max="6425" width="10.5546875" customWidth="1"/>
    <col min="6426" max="6427" width="14.109375" customWidth="1"/>
    <col min="6430" max="6432" width="9.33203125" customWidth="1"/>
    <col min="6658" max="6658" width="10.88671875" customWidth="1"/>
    <col min="6660" max="6660" width="34.109375" customWidth="1"/>
    <col min="6661" max="6677" width="0" hidden="1" customWidth="1"/>
    <col min="6678" max="6679" width="15.33203125" customWidth="1"/>
    <col min="6680" max="6680" width="13.6640625" customWidth="1"/>
    <col min="6681" max="6681" width="10.5546875" customWidth="1"/>
    <col min="6682" max="6683" width="14.109375" customWidth="1"/>
    <col min="6686" max="6688" width="9.33203125" customWidth="1"/>
    <col min="6914" max="6914" width="10.88671875" customWidth="1"/>
    <col min="6916" max="6916" width="34.109375" customWidth="1"/>
    <col min="6917" max="6933" width="0" hidden="1" customWidth="1"/>
    <col min="6934" max="6935" width="15.33203125" customWidth="1"/>
    <col min="6936" max="6936" width="13.6640625" customWidth="1"/>
    <col min="6937" max="6937" width="10.5546875" customWidth="1"/>
    <col min="6938" max="6939" width="14.109375" customWidth="1"/>
    <col min="6942" max="6944" width="9.33203125" customWidth="1"/>
    <col min="7170" max="7170" width="10.88671875" customWidth="1"/>
    <col min="7172" max="7172" width="34.109375" customWidth="1"/>
    <col min="7173" max="7189" width="0" hidden="1" customWidth="1"/>
    <col min="7190" max="7191" width="15.33203125" customWidth="1"/>
    <col min="7192" max="7192" width="13.6640625" customWidth="1"/>
    <col min="7193" max="7193" width="10.5546875" customWidth="1"/>
    <col min="7194" max="7195" width="14.109375" customWidth="1"/>
    <col min="7198" max="7200" width="9.33203125" customWidth="1"/>
    <col min="7426" max="7426" width="10.88671875" customWidth="1"/>
    <col min="7428" max="7428" width="34.109375" customWidth="1"/>
    <col min="7429" max="7445" width="0" hidden="1" customWidth="1"/>
    <col min="7446" max="7447" width="15.33203125" customWidth="1"/>
    <col min="7448" max="7448" width="13.6640625" customWidth="1"/>
    <col min="7449" max="7449" width="10.5546875" customWidth="1"/>
    <col min="7450" max="7451" width="14.109375" customWidth="1"/>
    <col min="7454" max="7456" width="9.33203125" customWidth="1"/>
    <col min="7682" max="7682" width="10.88671875" customWidth="1"/>
    <col min="7684" max="7684" width="34.109375" customWidth="1"/>
    <col min="7685" max="7701" width="0" hidden="1" customWidth="1"/>
    <col min="7702" max="7703" width="15.33203125" customWidth="1"/>
    <col min="7704" max="7704" width="13.6640625" customWidth="1"/>
    <col min="7705" max="7705" width="10.5546875" customWidth="1"/>
    <col min="7706" max="7707" width="14.109375" customWidth="1"/>
    <col min="7710" max="7712" width="9.33203125" customWidth="1"/>
    <col min="7938" max="7938" width="10.88671875" customWidth="1"/>
    <col min="7940" max="7940" width="34.109375" customWidth="1"/>
    <col min="7941" max="7957" width="0" hidden="1" customWidth="1"/>
    <col min="7958" max="7959" width="15.33203125" customWidth="1"/>
    <col min="7960" max="7960" width="13.6640625" customWidth="1"/>
    <col min="7961" max="7961" width="10.5546875" customWidth="1"/>
    <col min="7962" max="7963" width="14.109375" customWidth="1"/>
    <col min="7966" max="7968" width="9.33203125" customWidth="1"/>
    <col min="8194" max="8194" width="10.88671875" customWidth="1"/>
    <col min="8196" max="8196" width="34.109375" customWidth="1"/>
    <col min="8197" max="8213" width="0" hidden="1" customWidth="1"/>
    <col min="8214" max="8215" width="15.33203125" customWidth="1"/>
    <col min="8216" max="8216" width="13.6640625" customWidth="1"/>
    <col min="8217" max="8217" width="10.5546875" customWidth="1"/>
    <col min="8218" max="8219" width="14.109375" customWidth="1"/>
    <col min="8222" max="8224" width="9.33203125" customWidth="1"/>
    <col min="8450" max="8450" width="10.88671875" customWidth="1"/>
    <col min="8452" max="8452" width="34.109375" customWidth="1"/>
    <col min="8453" max="8469" width="0" hidden="1" customWidth="1"/>
    <col min="8470" max="8471" width="15.33203125" customWidth="1"/>
    <col min="8472" max="8472" width="13.6640625" customWidth="1"/>
    <col min="8473" max="8473" width="10.5546875" customWidth="1"/>
    <col min="8474" max="8475" width="14.109375" customWidth="1"/>
    <col min="8478" max="8480" width="9.33203125" customWidth="1"/>
    <col min="8706" max="8706" width="10.88671875" customWidth="1"/>
    <col min="8708" max="8708" width="34.109375" customWidth="1"/>
    <col min="8709" max="8725" width="0" hidden="1" customWidth="1"/>
    <col min="8726" max="8727" width="15.33203125" customWidth="1"/>
    <col min="8728" max="8728" width="13.6640625" customWidth="1"/>
    <col min="8729" max="8729" width="10.5546875" customWidth="1"/>
    <col min="8730" max="8731" width="14.109375" customWidth="1"/>
    <col min="8734" max="8736" width="9.33203125" customWidth="1"/>
    <col min="8962" max="8962" width="10.88671875" customWidth="1"/>
    <col min="8964" max="8964" width="34.109375" customWidth="1"/>
    <col min="8965" max="8981" width="0" hidden="1" customWidth="1"/>
    <col min="8982" max="8983" width="15.33203125" customWidth="1"/>
    <col min="8984" max="8984" width="13.6640625" customWidth="1"/>
    <col min="8985" max="8985" width="10.5546875" customWidth="1"/>
    <col min="8986" max="8987" width="14.109375" customWidth="1"/>
    <col min="8990" max="8992" width="9.33203125" customWidth="1"/>
    <col min="9218" max="9218" width="10.88671875" customWidth="1"/>
    <col min="9220" max="9220" width="34.109375" customWidth="1"/>
    <col min="9221" max="9237" width="0" hidden="1" customWidth="1"/>
    <col min="9238" max="9239" width="15.33203125" customWidth="1"/>
    <col min="9240" max="9240" width="13.6640625" customWidth="1"/>
    <col min="9241" max="9241" width="10.5546875" customWidth="1"/>
    <col min="9242" max="9243" width="14.109375" customWidth="1"/>
    <col min="9246" max="9248" width="9.33203125" customWidth="1"/>
    <col min="9474" max="9474" width="10.88671875" customWidth="1"/>
    <col min="9476" max="9476" width="34.109375" customWidth="1"/>
    <col min="9477" max="9493" width="0" hidden="1" customWidth="1"/>
    <col min="9494" max="9495" width="15.33203125" customWidth="1"/>
    <col min="9496" max="9496" width="13.6640625" customWidth="1"/>
    <col min="9497" max="9497" width="10.5546875" customWidth="1"/>
    <col min="9498" max="9499" width="14.109375" customWidth="1"/>
    <col min="9502" max="9504" width="9.33203125" customWidth="1"/>
    <col min="9730" max="9730" width="10.88671875" customWidth="1"/>
    <col min="9732" max="9732" width="34.109375" customWidth="1"/>
    <col min="9733" max="9749" width="0" hidden="1" customWidth="1"/>
    <col min="9750" max="9751" width="15.33203125" customWidth="1"/>
    <col min="9752" max="9752" width="13.6640625" customWidth="1"/>
    <col min="9753" max="9753" width="10.5546875" customWidth="1"/>
    <col min="9754" max="9755" width="14.109375" customWidth="1"/>
    <col min="9758" max="9760" width="9.33203125" customWidth="1"/>
    <col min="9986" max="9986" width="10.88671875" customWidth="1"/>
    <col min="9988" max="9988" width="34.109375" customWidth="1"/>
    <col min="9989" max="10005" width="0" hidden="1" customWidth="1"/>
    <col min="10006" max="10007" width="15.33203125" customWidth="1"/>
    <col min="10008" max="10008" width="13.6640625" customWidth="1"/>
    <col min="10009" max="10009" width="10.5546875" customWidth="1"/>
    <col min="10010" max="10011" width="14.109375" customWidth="1"/>
    <col min="10014" max="10016" width="9.33203125" customWidth="1"/>
    <col min="10242" max="10242" width="10.88671875" customWidth="1"/>
    <col min="10244" max="10244" width="34.109375" customWidth="1"/>
    <col min="10245" max="10261" width="0" hidden="1" customWidth="1"/>
    <col min="10262" max="10263" width="15.33203125" customWidth="1"/>
    <col min="10264" max="10264" width="13.6640625" customWidth="1"/>
    <col min="10265" max="10265" width="10.5546875" customWidth="1"/>
    <col min="10266" max="10267" width="14.109375" customWidth="1"/>
    <col min="10270" max="10272" width="9.33203125" customWidth="1"/>
    <col min="10498" max="10498" width="10.88671875" customWidth="1"/>
    <col min="10500" max="10500" width="34.109375" customWidth="1"/>
    <col min="10501" max="10517" width="0" hidden="1" customWidth="1"/>
    <col min="10518" max="10519" width="15.33203125" customWidth="1"/>
    <col min="10520" max="10520" width="13.6640625" customWidth="1"/>
    <col min="10521" max="10521" width="10.5546875" customWidth="1"/>
    <col min="10522" max="10523" width="14.109375" customWidth="1"/>
    <col min="10526" max="10528" width="9.33203125" customWidth="1"/>
    <col min="10754" max="10754" width="10.88671875" customWidth="1"/>
    <col min="10756" max="10756" width="34.109375" customWidth="1"/>
    <col min="10757" max="10773" width="0" hidden="1" customWidth="1"/>
    <col min="10774" max="10775" width="15.33203125" customWidth="1"/>
    <col min="10776" max="10776" width="13.6640625" customWidth="1"/>
    <col min="10777" max="10777" width="10.5546875" customWidth="1"/>
    <col min="10778" max="10779" width="14.109375" customWidth="1"/>
    <col min="10782" max="10784" width="9.33203125" customWidth="1"/>
    <col min="11010" max="11010" width="10.88671875" customWidth="1"/>
    <col min="11012" max="11012" width="34.109375" customWidth="1"/>
    <col min="11013" max="11029" width="0" hidden="1" customWidth="1"/>
    <col min="11030" max="11031" width="15.33203125" customWidth="1"/>
    <col min="11032" max="11032" width="13.6640625" customWidth="1"/>
    <col min="11033" max="11033" width="10.5546875" customWidth="1"/>
    <col min="11034" max="11035" width="14.109375" customWidth="1"/>
    <col min="11038" max="11040" width="9.33203125" customWidth="1"/>
    <col min="11266" max="11266" width="10.88671875" customWidth="1"/>
    <col min="11268" max="11268" width="34.109375" customWidth="1"/>
    <col min="11269" max="11285" width="0" hidden="1" customWidth="1"/>
    <col min="11286" max="11287" width="15.33203125" customWidth="1"/>
    <col min="11288" max="11288" width="13.6640625" customWidth="1"/>
    <col min="11289" max="11289" width="10.5546875" customWidth="1"/>
    <col min="11290" max="11291" width="14.109375" customWidth="1"/>
    <col min="11294" max="11296" width="9.33203125" customWidth="1"/>
    <col min="11522" max="11522" width="10.88671875" customWidth="1"/>
    <col min="11524" max="11524" width="34.109375" customWidth="1"/>
    <col min="11525" max="11541" width="0" hidden="1" customWidth="1"/>
    <col min="11542" max="11543" width="15.33203125" customWidth="1"/>
    <col min="11544" max="11544" width="13.6640625" customWidth="1"/>
    <col min="11545" max="11545" width="10.5546875" customWidth="1"/>
    <col min="11546" max="11547" width="14.109375" customWidth="1"/>
    <col min="11550" max="11552" width="9.33203125" customWidth="1"/>
    <col min="11778" max="11778" width="10.88671875" customWidth="1"/>
    <col min="11780" max="11780" width="34.109375" customWidth="1"/>
    <col min="11781" max="11797" width="0" hidden="1" customWidth="1"/>
    <col min="11798" max="11799" width="15.33203125" customWidth="1"/>
    <col min="11800" max="11800" width="13.6640625" customWidth="1"/>
    <col min="11801" max="11801" width="10.5546875" customWidth="1"/>
    <col min="11802" max="11803" width="14.109375" customWidth="1"/>
    <col min="11806" max="11808" width="9.33203125" customWidth="1"/>
    <col min="12034" max="12034" width="10.88671875" customWidth="1"/>
    <col min="12036" max="12036" width="34.109375" customWidth="1"/>
    <col min="12037" max="12053" width="0" hidden="1" customWidth="1"/>
    <col min="12054" max="12055" width="15.33203125" customWidth="1"/>
    <col min="12056" max="12056" width="13.6640625" customWidth="1"/>
    <col min="12057" max="12057" width="10.5546875" customWidth="1"/>
    <col min="12058" max="12059" width="14.109375" customWidth="1"/>
    <col min="12062" max="12064" width="9.33203125" customWidth="1"/>
    <col min="12290" max="12290" width="10.88671875" customWidth="1"/>
    <col min="12292" max="12292" width="34.109375" customWidth="1"/>
    <col min="12293" max="12309" width="0" hidden="1" customWidth="1"/>
    <col min="12310" max="12311" width="15.33203125" customWidth="1"/>
    <col min="12312" max="12312" width="13.6640625" customWidth="1"/>
    <col min="12313" max="12313" width="10.5546875" customWidth="1"/>
    <col min="12314" max="12315" width="14.109375" customWidth="1"/>
    <col min="12318" max="12320" width="9.33203125" customWidth="1"/>
    <col min="12546" max="12546" width="10.88671875" customWidth="1"/>
    <col min="12548" max="12548" width="34.109375" customWidth="1"/>
    <col min="12549" max="12565" width="0" hidden="1" customWidth="1"/>
    <col min="12566" max="12567" width="15.33203125" customWidth="1"/>
    <col min="12568" max="12568" width="13.6640625" customWidth="1"/>
    <col min="12569" max="12569" width="10.5546875" customWidth="1"/>
    <col min="12570" max="12571" width="14.109375" customWidth="1"/>
    <col min="12574" max="12576" width="9.33203125" customWidth="1"/>
    <col min="12802" max="12802" width="10.88671875" customWidth="1"/>
    <col min="12804" max="12804" width="34.109375" customWidth="1"/>
    <col min="12805" max="12821" width="0" hidden="1" customWidth="1"/>
    <col min="12822" max="12823" width="15.33203125" customWidth="1"/>
    <col min="12824" max="12824" width="13.6640625" customWidth="1"/>
    <col min="12825" max="12825" width="10.5546875" customWidth="1"/>
    <col min="12826" max="12827" width="14.109375" customWidth="1"/>
    <col min="12830" max="12832" width="9.33203125" customWidth="1"/>
    <col min="13058" max="13058" width="10.88671875" customWidth="1"/>
    <col min="13060" max="13060" width="34.109375" customWidth="1"/>
    <col min="13061" max="13077" width="0" hidden="1" customWidth="1"/>
    <col min="13078" max="13079" width="15.33203125" customWidth="1"/>
    <col min="13080" max="13080" width="13.6640625" customWidth="1"/>
    <col min="13081" max="13081" width="10.5546875" customWidth="1"/>
    <col min="13082" max="13083" width="14.109375" customWidth="1"/>
    <col min="13086" max="13088" width="9.33203125" customWidth="1"/>
    <col min="13314" max="13314" width="10.88671875" customWidth="1"/>
    <col min="13316" max="13316" width="34.109375" customWidth="1"/>
    <col min="13317" max="13333" width="0" hidden="1" customWidth="1"/>
    <col min="13334" max="13335" width="15.33203125" customWidth="1"/>
    <col min="13336" max="13336" width="13.6640625" customWidth="1"/>
    <col min="13337" max="13337" width="10.5546875" customWidth="1"/>
    <col min="13338" max="13339" width="14.109375" customWidth="1"/>
    <col min="13342" max="13344" width="9.33203125" customWidth="1"/>
    <col min="13570" max="13570" width="10.88671875" customWidth="1"/>
    <col min="13572" max="13572" width="34.109375" customWidth="1"/>
    <col min="13573" max="13589" width="0" hidden="1" customWidth="1"/>
    <col min="13590" max="13591" width="15.33203125" customWidth="1"/>
    <col min="13592" max="13592" width="13.6640625" customWidth="1"/>
    <col min="13593" max="13593" width="10.5546875" customWidth="1"/>
    <col min="13594" max="13595" width="14.109375" customWidth="1"/>
    <col min="13598" max="13600" width="9.33203125" customWidth="1"/>
    <col min="13826" max="13826" width="10.88671875" customWidth="1"/>
    <col min="13828" max="13828" width="34.109375" customWidth="1"/>
    <col min="13829" max="13845" width="0" hidden="1" customWidth="1"/>
    <col min="13846" max="13847" width="15.33203125" customWidth="1"/>
    <col min="13848" max="13848" width="13.6640625" customWidth="1"/>
    <col min="13849" max="13849" width="10.5546875" customWidth="1"/>
    <col min="13850" max="13851" width="14.109375" customWidth="1"/>
    <col min="13854" max="13856" width="9.33203125" customWidth="1"/>
    <col min="14082" max="14082" width="10.88671875" customWidth="1"/>
    <col min="14084" max="14084" width="34.109375" customWidth="1"/>
    <col min="14085" max="14101" width="0" hidden="1" customWidth="1"/>
    <col min="14102" max="14103" width="15.33203125" customWidth="1"/>
    <col min="14104" max="14104" width="13.6640625" customWidth="1"/>
    <col min="14105" max="14105" width="10.5546875" customWidth="1"/>
    <col min="14106" max="14107" width="14.109375" customWidth="1"/>
    <col min="14110" max="14112" width="9.33203125" customWidth="1"/>
    <col min="14338" max="14338" width="10.88671875" customWidth="1"/>
    <col min="14340" max="14340" width="34.109375" customWidth="1"/>
    <col min="14341" max="14357" width="0" hidden="1" customWidth="1"/>
    <col min="14358" max="14359" width="15.33203125" customWidth="1"/>
    <col min="14360" max="14360" width="13.6640625" customWidth="1"/>
    <col min="14361" max="14361" width="10.5546875" customWidth="1"/>
    <col min="14362" max="14363" width="14.109375" customWidth="1"/>
    <col min="14366" max="14368" width="9.33203125" customWidth="1"/>
    <col min="14594" max="14594" width="10.88671875" customWidth="1"/>
    <col min="14596" max="14596" width="34.109375" customWidth="1"/>
    <col min="14597" max="14613" width="0" hidden="1" customWidth="1"/>
    <col min="14614" max="14615" width="15.33203125" customWidth="1"/>
    <col min="14616" max="14616" width="13.6640625" customWidth="1"/>
    <col min="14617" max="14617" width="10.5546875" customWidth="1"/>
    <col min="14618" max="14619" width="14.109375" customWidth="1"/>
    <col min="14622" max="14624" width="9.33203125" customWidth="1"/>
    <col min="14850" max="14850" width="10.88671875" customWidth="1"/>
    <col min="14852" max="14852" width="34.109375" customWidth="1"/>
    <col min="14853" max="14869" width="0" hidden="1" customWidth="1"/>
    <col min="14870" max="14871" width="15.33203125" customWidth="1"/>
    <col min="14872" max="14872" width="13.6640625" customWidth="1"/>
    <col min="14873" max="14873" width="10.5546875" customWidth="1"/>
    <col min="14874" max="14875" width="14.109375" customWidth="1"/>
    <col min="14878" max="14880" width="9.33203125" customWidth="1"/>
    <col min="15106" max="15106" width="10.88671875" customWidth="1"/>
    <col min="15108" max="15108" width="34.109375" customWidth="1"/>
    <col min="15109" max="15125" width="0" hidden="1" customWidth="1"/>
    <col min="15126" max="15127" width="15.33203125" customWidth="1"/>
    <col min="15128" max="15128" width="13.6640625" customWidth="1"/>
    <col min="15129" max="15129" width="10.5546875" customWidth="1"/>
    <col min="15130" max="15131" width="14.109375" customWidth="1"/>
    <col min="15134" max="15136" width="9.33203125" customWidth="1"/>
    <col min="15362" max="15362" width="10.88671875" customWidth="1"/>
    <col min="15364" max="15364" width="34.109375" customWidth="1"/>
    <col min="15365" max="15381" width="0" hidden="1" customWidth="1"/>
    <col min="15382" max="15383" width="15.33203125" customWidth="1"/>
    <col min="15384" max="15384" width="13.6640625" customWidth="1"/>
    <col min="15385" max="15385" width="10.5546875" customWidth="1"/>
    <col min="15386" max="15387" width="14.109375" customWidth="1"/>
    <col min="15390" max="15392" width="9.33203125" customWidth="1"/>
    <col min="15618" max="15618" width="10.88671875" customWidth="1"/>
    <col min="15620" max="15620" width="34.109375" customWidth="1"/>
    <col min="15621" max="15637" width="0" hidden="1" customWidth="1"/>
    <col min="15638" max="15639" width="15.33203125" customWidth="1"/>
    <col min="15640" max="15640" width="13.6640625" customWidth="1"/>
    <col min="15641" max="15641" width="10.5546875" customWidth="1"/>
    <col min="15642" max="15643" width="14.109375" customWidth="1"/>
    <col min="15646" max="15648" width="9.33203125" customWidth="1"/>
    <col min="15874" max="15874" width="10.88671875" customWidth="1"/>
    <col min="15876" max="15876" width="34.109375" customWidth="1"/>
    <col min="15877" max="15893" width="0" hidden="1" customWidth="1"/>
    <col min="15894" max="15895" width="15.33203125" customWidth="1"/>
    <col min="15896" max="15896" width="13.6640625" customWidth="1"/>
    <col min="15897" max="15897" width="10.5546875" customWidth="1"/>
    <col min="15898" max="15899" width="14.109375" customWidth="1"/>
    <col min="15902" max="15904" width="9.33203125" customWidth="1"/>
    <col min="16130" max="16130" width="10.88671875" customWidth="1"/>
    <col min="16132" max="16132" width="34.109375" customWidth="1"/>
    <col min="16133" max="16149" width="0" hidden="1" customWidth="1"/>
    <col min="16150" max="16151" width="15.33203125" customWidth="1"/>
    <col min="16152" max="16152" width="13.6640625" customWidth="1"/>
    <col min="16153" max="16153" width="10.5546875" customWidth="1"/>
    <col min="16154" max="16155" width="14.109375" customWidth="1"/>
    <col min="16158" max="16160" width="9.33203125" customWidth="1"/>
  </cols>
  <sheetData>
    <row r="1" spans="1:39" ht="18" thickBot="1" x14ac:dyDescent="0.35">
      <c r="A1" s="870" t="s">
        <v>322</v>
      </c>
      <c r="B1" s="870"/>
      <c r="C1" s="870"/>
      <c r="D1" s="870"/>
      <c r="E1" s="870"/>
      <c r="F1" s="870"/>
      <c r="G1" s="870"/>
      <c r="H1" s="870"/>
      <c r="I1" s="870"/>
      <c r="J1" s="870"/>
    </row>
    <row r="2" spans="1:39" ht="13.5" customHeight="1" thickTop="1" x14ac:dyDescent="0.3">
      <c r="A2" s="815" t="s">
        <v>128</v>
      </c>
      <c r="B2" s="871" t="s">
        <v>2</v>
      </c>
      <c r="C2" s="819" t="s">
        <v>129</v>
      </c>
      <c r="D2" s="763" t="s">
        <v>130</v>
      </c>
      <c r="E2" s="763" t="s">
        <v>131</v>
      </c>
      <c r="F2" s="763" t="s">
        <v>132</v>
      </c>
      <c r="G2" s="763" t="s">
        <v>133</v>
      </c>
      <c r="H2" s="763" t="s">
        <v>134</v>
      </c>
      <c r="I2" s="763" t="s">
        <v>9</v>
      </c>
      <c r="J2" s="763" t="s">
        <v>10</v>
      </c>
      <c r="K2" s="763" t="s">
        <v>11</v>
      </c>
      <c r="L2" s="763" t="s">
        <v>12</v>
      </c>
      <c r="M2" s="769" t="s">
        <v>323</v>
      </c>
      <c r="N2" s="769" t="s">
        <v>14</v>
      </c>
      <c r="O2" s="763" t="s">
        <v>15</v>
      </c>
      <c r="P2" s="763" t="s">
        <v>16</v>
      </c>
      <c r="Q2" s="763" t="s">
        <v>17</v>
      </c>
      <c r="R2" s="763" t="s">
        <v>18</v>
      </c>
      <c r="S2" s="763" t="s">
        <v>19</v>
      </c>
      <c r="T2" s="763" t="s">
        <v>443</v>
      </c>
      <c r="U2" s="763" t="s">
        <v>432</v>
      </c>
      <c r="V2" s="763" t="s">
        <v>445</v>
      </c>
      <c r="W2" s="763" t="s">
        <v>324</v>
      </c>
      <c r="X2" s="875" t="s">
        <v>22</v>
      </c>
      <c r="Y2" s="785" t="s">
        <v>23</v>
      </c>
      <c r="Z2" s="769" t="s">
        <v>24</v>
      </c>
      <c r="AA2" s="771" t="s">
        <v>25</v>
      </c>
      <c r="AD2" s="533"/>
      <c r="AE2" s="533"/>
      <c r="AF2" s="533"/>
      <c r="AG2" s="533"/>
      <c r="AH2" s="533"/>
      <c r="AI2" s="533"/>
      <c r="AJ2" s="533"/>
      <c r="AK2" s="533"/>
      <c r="AL2" s="533"/>
      <c r="AM2" s="533"/>
    </row>
    <row r="3" spans="1:39" ht="30" customHeight="1" thickBot="1" x14ac:dyDescent="0.35">
      <c r="A3" s="816"/>
      <c r="B3" s="872"/>
      <c r="C3" s="820"/>
      <c r="D3" s="764"/>
      <c r="E3" s="764"/>
      <c r="F3" s="764"/>
      <c r="G3" s="764"/>
      <c r="H3" s="764"/>
      <c r="I3" s="764"/>
      <c r="J3" s="764"/>
      <c r="K3" s="764"/>
      <c r="L3" s="764"/>
      <c r="M3" s="770"/>
      <c r="N3" s="770"/>
      <c r="O3" s="764"/>
      <c r="P3" s="764"/>
      <c r="Q3" s="764"/>
      <c r="R3" s="764"/>
      <c r="S3" s="764"/>
      <c r="T3" s="764"/>
      <c r="U3" s="764"/>
      <c r="V3" s="764"/>
      <c r="W3" s="764"/>
      <c r="X3" s="876"/>
      <c r="Y3" s="786"/>
      <c r="Z3" s="770"/>
      <c r="AA3" s="772"/>
      <c r="AD3" s="533"/>
      <c r="AE3" s="533"/>
      <c r="AF3" s="533"/>
      <c r="AG3" s="533"/>
      <c r="AH3" s="533"/>
      <c r="AI3" s="533"/>
      <c r="AJ3" s="533"/>
      <c r="AK3" s="533"/>
      <c r="AL3" s="533"/>
      <c r="AM3" s="533"/>
    </row>
    <row r="4" spans="1:39" ht="15.6" thickTop="1" thickBot="1" x14ac:dyDescent="0.35">
      <c r="A4" s="308" t="s">
        <v>135</v>
      </c>
      <c r="B4" s="873" t="s">
        <v>325</v>
      </c>
      <c r="C4" s="873"/>
      <c r="D4" s="534">
        <v>372735</v>
      </c>
      <c r="E4" s="534">
        <v>64629</v>
      </c>
      <c r="F4" s="534">
        <v>39833</v>
      </c>
      <c r="G4" s="534">
        <v>3383</v>
      </c>
      <c r="H4" s="534"/>
      <c r="I4" s="535">
        <v>18260</v>
      </c>
      <c r="J4" s="535">
        <v>0</v>
      </c>
      <c r="K4" s="535">
        <v>0</v>
      </c>
      <c r="L4" s="535">
        <v>0</v>
      </c>
      <c r="M4" s="535">
        <v>0</v>
      </c>
      <c r="N4" s="534">
        <v>6946.8</v>
      </c>
      <c r="O4" s="534">
        <v>10541.5</v>
      </c>
      <c r="P4" s="536">
        <v>23813.83</v>
      </c>
      <c r="Q4" s="536">
        <v>0</v>
      </c>
      <c r="R4" s="536">
        <v>27286.1</v>
      </c>
      <c r="S4" s="536">
        <v>9109</v>
      </c>
      <c r="T4" s="536">
        <v>0</v>
      </c>
      <c r="U4" s="536">
        <v>272756.40000000002</v>
      </c>
      <c r="V4" s="536">
        <v>0</v>
      </c>
      <c r="W4" s="534">
        <v>20930</v>
      </c>
      <c r="X4" s="534">
        <v>0</v>
      </c>
      <c r="Y4" s="536">
        <v>0</v>
      </c>
      <c r="Z4" s="534">
        <v>0</v>
      </c>
      <c r="AA4" s="537">
        <v>0</v>
      </c>
    </row>
    <row r="5" spans="1:39" ht="15" hidden="1" customHeight="1" thickBot="1" x14ac:dyDescent="0.35">
      <c r="A5" s="823"/>
      <c r="B5" s="880"/>
      <c r="C5" s="129"/>
      <c r="D5" s="67"/>
      <c r="E5" s="67"/>
      <c r="F5" s="67"/>
      <c r="G5" s="67"/>
      <c r="H5" s="101"/>
      <c r="I5" s="101"/>
      <c r="J5" s="101"/>
      <c r="K5" s="67"/>
      <c r="L5" s="67"/>
      <c r="M5" s="67"/>
      <c r="N5" s="67"/>
      <c r="O5" s="67"/>
      <c r="P5" s="66"/>
      <c r="Q5" s="66"/>
      <c r="R5" s="66"/>
      <c r="S5" s="66"/>
      <c r="T5" s="66"/>
      <c r="U5" s="66"/>
      <c r="V5" s="66"/>
      <c r="W5" s="67"/>
      <c r="X5" s="102"/>
      <c r="Y5" s="130">
        <v>0</v>
      </c>
      <c r="Z5" s="102"/>
      <c r="AA5" s="116"/>
    </row>
    <row r="6" spans="1:39" ht="15" hidden="1" customHeight="1" thickBot="1" x14ac:dyDescent="0.35">
      <c r="A6" s="824"/>
      <c r="B6" s="879"/>
      <c r="C6" s="129"/>
      <c r="D6" s="67"/>
      <c r="E6" s="67"/>
      <c r="F6" s="67"/>
      <c r="G6" s="67"/>
      <c r="H6" s="101"/>
      <c r="I6" s="101"/>
      <c r="J6" s="101"/>
      <c r="K6" s="67"/>
      <c r="L6" s="67"/>
      <c r="M6" s="67"/>
      <c r="N6" s="67"/>
      <c r="O6" s="67"/>
      <c r="P6" s="66"/>
      <c r="Q6" s="66"/>
      <c r="R6" s="66"/>
      <c r="S6" s="66"/>
      <c r="T6" s="66"/>
      <c r="U6" s="66"/>
      <c r="V6" s="66"/>
      <c r="W6" s="67"/>
      <c r="X6" s="102"/>
      <c r="Y6" s="130">
        <v>0</v>
      </c>
      <c r="Z6" s="102"/>
      <c r="AA6" s="116"/>
    </row>
    <row r="7" spans="1:39" ht="15" hidden="1" customHeight="1" thickBot="1" x14ac:dyDescent="0.35">
      <c r="A7" s="824"/>
      <c r="B7" s="879"/>
      <c r="C7" s="129"/>
      <c r="D7" s="67"/>
      <c r="E7" s="67"/>
      <c r="F7" s="67"/>
      <c r="G7" s="67"/>
      <c r="H7" s="101"/>
      <c r="I7" s="101"/>
      <c r="J7" s="101"/>
      <c r="K7" s="67"/>
      <c r="L7" s="67"/>
      <c r="M7" s="67"/>
      <c r="N7" s="67"/>
      <c r="O7" s="67"/>
      <c r="P7" s="66"/>
      <c r="Q7" s="66"/>
      <c r="R7" s="66"/>
      <c r="S7" s="66"/>
      <c r="T7" s="66"/>
      <c r="U7" s="66"/>
      <c r="V7" s="66"/>
      <c r="W7" s="67"/>
      <c r="X7" s="102"/>
      <c r="Y7" s="130">
        <v>0</v>
      </c>
      <c r="Z7" s="102"/>
      <c r="AA7" s="116"/>
    </row>
    <row r="8" spans="1:39" ht="15" hidden="1" customHeight="1" thickBot="1" x14ac:dyDescent="0.35">
      <c r="A8" s="825"/>
      <c r="B8" s="881"/>
      <c r="C8" s="129"/>
      <c r="D8" s="67"/>
      <c r="E8" s="67"/>
      <c r="F8" s="67"/>
      <c r="G8" s="67"/>
      <c r="H8" s="101"/>
      <c r="I8" s="101"/>
      <c r="J8" s="101"/>
      <c r="K8" s="67"/>
      <c r="L8" s="67"/>
      <c r="M8" s="67"/>
      <c r="N8" s="67"/>
      <c r="O8" s="67"/>
      <c r="P8" s="66"/>
      <c r="Q8" s="66"/>
      <c r="R8" s="66"/>
      <c r="S8" s="66"/>
      <c r="T8" s="66"/>
      <c r="U8" s="66"/>
      <c r="V8" s="66"/>
      <c r="W8" s="67"/>
      <c r="X8" s="102"/>
      <c r="Y8" s="130">
        <v>0</v>
      </c>
      <c r="Z8" s="130"/>
      <c r="AA8" s="528"/>
    </row>
    <row r="9" spans="1:39" ht="15" thickBot="1" x14ac:dyDescent="0.35">
      <c r="A9" s="219" t="s">
        <v>157</v>
      </c>
      <c r="B9" s="874" t="s">
        <v>326</v>
      </c>
      <c r="C9" s="874"/>
      <c r="D9" s="253">
        <v>17958</v>
      </c>
      <c r="E9" s="253">
        <v>0</v>
      </c>
      <c r="F9" s="253">
        <v>19916</v>
      </c>
      <c r="G9" s="253">
        <v>18253</v>
      </c>
      <c r="H9" s="253">
        <v>16675</v>
      </c>
      <c r="I9" s="521">
        <v>3031</v>
      </c>
      <c r="J9" s="521">
        <v>0</v>
      </c>
      <c r="K9" s="120">
        <f>SUM(K10:K11)</f>
        <v>10398</v>
      </c>
      <c r="L9" s="120"/>
      <c r="M9" s="120">
        <f>SUM(M10:M11)</f>
        <v>0</v>
      </c>
      <c r="N9" s="120">
        <v>5666.4</v>
      </c>
      <c r="O9" s="120">
        <v>10703.82</v>
      </c>
      <c r="P9" s="121">
        <v>12513.86</v>
      </c>
      <c r="Q9" s="121">
        <v>14947.44</v>
      </c>
      <c r="R9" s="121">
        <v>13076.5</v>
      </c>
      <c r="S9" s="121">
        <v>5729.45</v>
      </c>
      <c r="T9" s="121">
        <v>0</v>
      </c>
      <c r="U9" s="121">
        <v>0</v>
      </c>
      <c r="V9" s="121">
        <v>0</v>
      </c>
      <c r="W9" s="120"/>
      <c r="X9" s="120">
        <v>0</v>
      </c>
      <c r="Y9" s="121">
        <v>0</v>
      </c>
      <c r="Z9" s="120">
        <v>0</v>
      </c>
      <c r="AA9" s="124">
        <v>0</v>
      </c>
    </row>
    <row r="10" spans="1:39" ht="15" hidden="1" customHeight="1" thickBot="1" x14ac:dyDescent="0.35">
      <c r="A10" s="538"/>
      <c r="B10" s="880"/>
      <c r="C10" s="81"/>
      <c r="D10" s="29"/>
      <c r="E10" s="29"/>
      <c r="F10" s="29"/>
      <c r="G10" s="29"/>
      <c r="H10" s="100"/>
      <c r="I10" s="100"/>
      <c r="J10" s="100"/>
      <c r="K10" s="29">
        <v>10398</v>
      </c>
      <c r="L10" s="29"/>
      <c r="M10" s="29"/>
      <c r="N10" s="29"/>
      <c r="O10" s="29"/>
      <c r="P10" s="28"/>
      <c r="Q10" s="28"/>
      <c r="R10" s="28"/>
      <c r="S10" s="28"/>
      <c r="T10" s="28"/>
      <c r="U10" s="28">
        <v>0</v>
      </c>
      <c r="V10" s="28"/>
      <c r="W10" s="29"/>
      <c r="X10" s="82"/>
      <c r="Y10" s="172">
        <v>0</v>
      </c>
      <c r="Z10" s="82"/>
      <c r="AA10" s="539"/>
    </row>
    <row r="11" spans="1:39" ht="15" hidden="1" customHeight="1" thickBot="1" x14ac:dyDescent="0.35">
      <c r="A11" s="538"/>
      <c r="B11" s="881"/>
      <c r="C11" s="246" t="s">
        <v>327</v>
      </c>
      <c r="D11" s="127"/>
      <c r="E11" s="127"/>
      <c r="F11" s="127"/>
      <c r="G11" s="127"/>
      <c r="H11" s="125"/>
      <c r="I11" s="125"/>
      <c r="J11" s="125"/>
      <c r="K11" s="127"/>
      <c r="L11" s="127"/>
      <c r="M11" s="127"/>
      <c r="N11" s="127"/>
      <c r="O11" s="127"/>
      <c r="P11" s="126"/>
      <c r="Q11" s="126"/>
      <c r="R11" s="126"/>
      <c r="S11" s="126"/>
      <c r="T11" s="126"/>
      <c r="U11" s="126"/>
      <c r="V11" s="126"/>
      <c r="W11" s="127"/>
      <c r="X11" s="102"/>
      <c r="Y11" s="130">
        <v>0</v>
      </c>
      <c r="Z11" s="102"/>
      <c r="AA11" s="116"/>
    </row>
    <row r="12" spans="1:39" ht="15" thickBot="1" x14ac:dyDescent="0.35">
      <c r="A12" s="219" t="s">
        <v>167</v>
      </c>
      <c r="B12" s="874" t="s">
        <v>328</v>
      </c>
      <c r="C12" s="874"/>
      <c r="D12" s="253">
        <v>894211</v>
      </c>
      <c r="E12" s="253">
        <v>382958</v>
      </c>
      <c r="F12" s="253">
        <v>343590</v>
      </c>
      <c r="G12" s="253">
        <v>610914</v>
      </c>
      <c r="H12" s="253">
        <v>1718795</v>
      </c>
      <c r="I12" s="521">
        <v>495900</v>
      </c>
      <c r="J12" s="253">
        <v>421522</v>
      </c>
      <c r="K12" s="120">
        <f>SUM(K13:K29)</f>
        <v>2058954</v>
      </c>
      <c r="L12" s="120">
        <v>108548.12</v>
      </c>
      <c r="M12" s="121">
        <f>SUM(M13:M29)</f>
        <v>187078.06</v>
      </c>
      <c r="N12" s="120">
        <v>923357.06</v>
      </c>
      <c r="O12" s="120">
        <v>421573.23</v>
      </c>
      <c r="P12" s="121">
        <v>904828.37</v>
      </c>
      <c r="Q12" s="121">
        <v>1191812.5499999998</v>
      </c>
      <c r="R12" s="121">
        <v>902832.48</v>
      </c>
      <c r="S12" s="121">
        <v>1324755.3800000001</v>
      </c>
      <c r="T12" s="121">
        <v>85680.63</v>
      </c>
      <c r="U12" s="121">
        <v>88794.76</v>
      </c>
      <c r="V12" s="121">
        <v>35500</v>
      </c>
      <c r="W12" s="120">
        <v>156500</v>
      </c>
      <c r="X12" s="120">
        <v>50000</v>
      </c>
      <c r="Y12" s="121">
        <v>3.7742817092767722E-2</v>
      </c>
      <c r="Z12" s="120">
        <v>0</v>
      </c>
      <c r="AA12" s="124">
        <v>0</v>
      </c>
    </row>
    <row r="13" spans="1:39" ht="15" thickBot="1" x14ac:dyDescent="0.35">
      <c r="A13" s="824"/>
      <c r="B13" s="877"/>
      <c r="C13" s="129" t="s">
        <v>329</v>
      </c>
      <c r="D13" s="67"/>
      <c r="E13" s="67"/>
      <c r="F13" s="67"/>
      <c r="G13" s="67"/>
      <c r="H13" s="101"/>
      <c r="I13" s="101"/>
      <c r="J13" s="67"/>
      <c r="K13" s="67">
        <v>47371</v>
      </c>
      <c r="L13" s="67">
        <v>31209.200000000001</v>
      </c>
      <c r="M13" s="66">
        <v>11397.78</v>
      </c>
      <c r="N13" s="67"/>
      <c r="O13" s="67"/>
      <c r="P13" s="66"/>
      <c r="Q13" s="66"/>
      <c r="R13" s="66"/>
      <c r="S13" s="66"/>
      <c r="T13" s="66">
        <v>75370.2</v>
      </c>
      <c r="U13" s="66"/>
      <c r="V13" s="66">
        <v>35500</v>
      </c>
      <c r="W13" s="67"/>
      <c r="X13" s="102">
        <v>50000</v>
      </c>
      <c r="Y13" s="130">
        <v>0</v>
      </c>
      <c r="Z13" s="102"/>
      <c r="AA13" s="116"/>
    </row>
    <row r="14" spans="1:39" ht="15" hidden="1" customHeight="1" thickBot="1" x14ac:dyDescent="0.35">
      <c r="A14" s="824"/>
      <c r="B14" s="877"/>
      <c r="C14" s="129"/>
      <c r="D14" s="67"/>
      <c r="E14" s="67"/>
      <c r="F14" s="67"/>
      <c r="G14" s="67"/>
      <c r="H14" s="101"/>
      <c r="I14" s="101"/>
      <c r="J14" s="67"/>
      <c r="K14" s="67"/>
      <c r="L14" s="67"/>
      <c r="M14" s="66"/>
      <c r="N14" s="67"/>
      <c r="O14" s="67"/>
      <c r="P14" s="66"/>
      <c r="Q14" s="66"/>
      <c r="R14" s="66"/>
      <c r="S14" s="66"/>
      <c r="T14" s="66"/>
      <c r="U14" s="66"/>
      <c r="V14" s="66"/>
      <c r="W14" s="67"/>
      <c r="X14" s="102"/>
      <c r="Y14" s="130">
        <v>0</v>
      </c>
      <c r="Z14" s="102"/>
      <c r="AA14" s="116"/>
    </row>
    <row r="15" spans="1:39" ht="15" hidden="1" customHeight="1" thickBot="1" x14ac:dyDescent="0.35">
      <c r="A15" s="824"/>
      <c r="B15" s="877"/>
      <c r="C15" s="83"/>
      <c r="D15" s="37"/>
      <c r="E15" s="37"/>
      <c r="F15" s="37"/>
      <c r="G15" s="37"/>
      <c r="H15" s="104"/>
      <c r="I15" s="104"/>
      <c r="J15" s="37"/>
      <c r="K15" s="37"/>
      <c r="L15" s="67"/>
      <c r="M15" s="66">
        <v>4562.8</v>
      </c>
      <c r="N15" s="67"/>
      <c r="O15" s="67"/>
      <c r="P15" s="66"/>
      <c r="Q15" s="66"/>
      <c r="R15" s="66"/>
      <c r="S15" s="66"/>
      <c r="T15" s="66"/>
      <c r="U15" s="66"/>
      <c r="V15" s="66"/>
      <c r="W15" s="67"/>
      <c r="X15" s="102"/>
      <c r="Y15" s="130">
        <v>0</v>
      </c>
      <c r="Z15" s="102"/>
      <c r="AA15" s="116"/>
    </row>
    <row r="16" spans="1:39" ht="15" hidden="1" customHeight="1" thickBot="1" x14ac:dyDescent="0.35">
      <c r="A16" s="824"/>
      <c r="B16" s="877"/>
      <c r="C16" s="86"/>
      <c r="D16" s="70"/>
      <c r="E16" s="70"/>
      <c r="F16" s="70"/>
      <c r="G16" s="70"/>
      <c r="H16" s="118"/>
      <c r="I16" s="118"/>
      <c r="J16" s="70"/>
      <c r="K16" s="70"/>
      <c r="L16" s="67"/>
      <c r="M16" s="66"/>
      <c r="N16" s="67"/>
      <c r="O16" s="67"/>
      <c r="P16" s="66"/>
      <c r="Q16" s="66"/>
      <c r="R16" s="66"/>
      <c r="S16" s="66"/>
      <c r="T16" s="66"/>
      <c r="U16" s="66"/>
      <c r="V16" s="66"/>
      <c r="W16" s="67"/>
      <c r="X16" s="102"/>
      <c r="Y16" s="130">
        <v>0</v>
      </c>
      <c r="Z16" s="102"/>
      <c r="AA16" s="116"/>
    </row>
    <row r="17" spans="1:31" ht="15" hidden="1" customHeight="1" thickBot="1" x14ac:dyDescent="0.35">
      <c r="A17" s="824"/>
      <c r="B17" s="877"/>
      <c r="C17" s="86"/>
      <c r="D17" s="70"/>
      <c r="E17" s="70"/>
      <c r="F17" s="70"/>
      <c r="G17" s="70"/>
      <c r="H17" s="118"/>
      <c r="I17" s="118"/>
      <c r="J17" s="70"/>
      <c r="K17" s="70">
        <v>282056</v>
      </c>
      <c r="L17" s="67"/>
      <c r="M17" s="173">
        <v>0</v>
      </c>
      <c r="N17" s="102"/>
      <c r="O17" s="102"/>
      <c r="P17" s="130"/>
      <c r="Q17" s="130"/>
      <c r="R17" s="130"/>
      <c r="S17" s="130"/>
      <c r="T17" s="130"/>
      <c r="U17" s="130"/>
      <c r="V17" s="130"/>
      <c r="W17" s="102"/>
      <c r="X17" s="102"/>
      <c r="Y17" s="130">
        <v>0</v>
      </c>
      <c r="Z17" s="102"/>
      <c r="AA17" s="116"/>
    </row>
    <row r="18" spans="1:31" ht="15" hidden="1" customHeight="1" thickBot="1" x14ac:dyDescent="0.35">
      <c r="A18" s="824"/>
      <c r="B18" s="877"/>
      <c r="C18" s="86"/>
      <c r="D18" s="37"/>
      <c r="E18" s="37"/>
      <c r="F18" s="37"/>
      <c r="G18" s="37"/>
      <c r="H18" s="104"/>
      <c r="I18" s="104"/>
      <c r="J18" s="37"/>
      <c r="K18" s="37">
        <v>881052</v>
      </c>
      <c r="L18" s="67">
        <v>70504.899999999994</v>
      </c>
      <c r="M18" s="66"/>
      <c r="N18" s="67"/>
      <c r="O18" s="67"/>
      <c r="P18" s="66"/>
      <c r="Q18" s="66"/>
      <c r="R18" s="66"/>
      <c r="S18" s="66"/>
      <c r="T18" s="66"/>
      <c r="U18" s="66"/>
      <c r="V18" s="66"/>
      <c r="W18" s="67"/>
      <c r="X18" s="102"/>
      <c r="Y18" s="130">
        <v>0</v>
      </c>
      <c r="Z18" s="102"/>
      <c r="AA18" s="116"/>
    </row>
    <row r="19" spans="1:31" ht="15" hidden="1" customHeight="1" thickBot="1" x14ac:dyDescent="0.35">
      <c r="A19" s="824"/>
      <c r="B19" s="877"/>
      <c r="C19" s="83"/>
      <c r="D19" s="37"/>
      <c r="E19" s="37"/>
      <c r="F19" s="37"/>
      <c r="G19" s="37"/>
      <c r="H19" s="104"/>
      <c r="I19" s="104"/>
      <c r="J19" s="37"/>
      <c r="K19" s="37">
        <v>100004</v>
      </c>
      <c r="L19" s="67"/>
      <c r="M19" s="66">
        <v>13200</v>
      </c>
      <c r="N19" s="67"/>
      <c r="O19" s="67"/>
      <c r="P19" s="66"/>
      <c r="Q19" s="66"/>
      <c r="R19" s="66"/>
      <c r="S19" s="66"/>
      <c r="T19" s="66"/>
      <c r="U19" s="66"/>
      <c r="V19" s="66"/>
      <c r="W19" s="67"/>
      <c r="X19" s="102"/>
      <c r="Y19" s="130">
        <v>0</v>
      </c>
      <c r="Z19" s="102"/>
      <c r="AA19" s="116"/>
    </row>
    <row r="20" spans="1:31" ht="15" hidden="1" customHeight="1" thickBot="1" x14ac:dyDescent="0.35">
      <c r="A20" s="824"/>
      <c r="B20" s="877"/>
      <c r="C20" s="83"/>
      <c r="D20" s="37"/>
      <c r="E20" s="37"/>
      <c r="F20" s="37"/>
      <c r="G20" s="37"/>
      <c r="H20" s="104"/>
      <c r="I20" s="104"/>
      <c r="J20" s="37"/>
      <c r="K20" s="37">
        <v>0</v>
      </c>
      <c r="L20" s="67"/>
      <c r="M20" s="66"/>
      <c r="N20" s="67"/>
      <c r="O20" s="67"/>
      <c r="P20" s="66"/>
      <c r="Q20" s="66"/>
      <c r="R20" s="66"/>
      <c r="S20" s="66"/>
      <c r="T20" s="66">
        <v>10310.43</v>
      </c>
      <c r="U20" s="66"/>
      <c r="V20" s="66"/>
      <c r="W20" s="67"/>
      <c r="X20" s="102"/>
      <c r="Y20" s="130">
        <v>0</v>
      </c>
      <c r="Z20" s="102"/>
      <c r="AA20" s="116"/>
      <c r="AE20" s="190"/>
    </row>
    <row r="21" spans="1:31" ht="15" hidden="1" customHeight="1" thickBot="1" x14ac:dyDescent="0.35">
      <c r="A21" s="824"/>
      <c r="B21" s="877"/>
      <c r="C21" s="83" t="s">
        <v>330</v>
      </c>
      <c r="D21" s="37"/>
      <c r="E21" s="37"/>
      <c r="F21" s="37"/>
      <c r="G21" s="37"/>
      <c r="H21" s="104"/>
      <c r="I21" s="104"/>
      <c r="J21" s="37"/>
      <c r="K21" s="37"/>
      <c r="L21" s="67"/>
      <c r="M21" s="66">
        <v>144897.48000000001</v>
      </c>
      <c r="N21" s="67"/>
      <c r="O21" s="67"/>
      <c r="P21" s="66"/>
      <c r="Q21" s="66"/>
      <c r="R21" s="66"/>
      <c r="S21" s="66"/>
      <c r="T21" s="66"/>
      <c r="U21" s="66"/>
      <c r="V21" s="66"/>
      <c r="W21" s="67"/>
      <c r="X21" s="102"/>
      <c r="Y21" s="130">
        <v>0</v>
      </c>
      <c r="Z21" s="102"/>
      <c r="AA21" s="116"/>
    </row>
    <row r="22" spans="1:31" ht="15" hidden="1" customHeight="1" thickBot="1" x14ac:dyDescent="0.35">
      <c r="A22" s="824"/>
      <c r="B22" s="877"/>
      <c r="C22" s="83" t="s">
        <v>331</v>
      </c>
      <c r="D22" s="37"/>
      <c r="E22" s="37"/>
      <c r="F22" s="37"/>
      <c r="G22" s="37"/>
      <c r="H22" s="104"/>
      <c r="I22" s="104"/>
      <c r="J22" s="37"/>
      <c r="K22" s="37"/>
      <c r="L22" s="67"/>
      <c r="M22" s="66"/>
      <c r="N22" s="67"/>
      <c r="O22" s="67"/>
      <c r="P22" s="66"/>
      <c r="Q22" s="66"/>
      <c r="R22" s="66"/>
      <c r="S22" s="66"/>
      <c r="T22" s="66"/>
      <c r="U22" s="66"/>
      <c r="V22" s="66"/>
      <c r="W22" s="67"/>
      <c r="X22" s="102"/>
      <c r="Y22" s="130">
        <v>0</v>
      </c>
      <c r="Z22" s="102"/>
      <c r="AA22" s="116"/>
    </row>
    <row r="23" spans="1:31" ht="15" hidden="1" customHeight="1" thickBot="1" x14ac:dyDescent="0.35">
      <c r="A23" s="824"/>
      <c r="B23" s="877"/>
      <c r="C23" s="83" t="s">
        <v>332</v>
      </c>
      <c r="D23" s="37"/>
      <c r="E23" s="37"/>
      <c r="F23" s="37"/>
      <c r="G23" s="37"/>
      <c r="H23" s="104"/>
      <c r="I23" s="104"/>
      <c r="J23" s="37"/>
      <c r="K23" s="37"/>
      <c r="L23" s="37"/>
      <c r="M23" s="36"/>
      <c r="N23" s="37"/>
      <c r="O23" s="37"/>
      <c r="P23" s="36"/>
      <c r="Q23" s="36"/>
      <c r="R23" s="36"/>
      <c r="S23" s="36"/>
      <c r="T23" s="36"/>
      <c r="U23" s="36"/>
      <c r="V23" s="36"/>
      <c r="W23" s="37"/>
      <c r="X23" s="37"/>
      <c r="Y23" s="130">
        <v>0</v>
      </c>
      <c r="Z23" s="84"/>
      <c r="AA23" s="117"/>
    </row>
    <row r="24" spans="1:31" ht="15" hidden="1" customHeight="1" thickBot="1" x14ac:dyDescent="0.35">
      <c r="A24" s="824"/>
      <c r="B24" s="877"/>
      <c r="C24" s="83" t="s">
        <v>333</v>
      </c>
      <c r="D24" s="37"/>
      <c r="E24" s="37"/>
      <c r="F24" s="37"/>
      <c r="G24" s="37"/>
      <c r="H24" s="104"/>
      <c r="I24" s="104"/>
      <c r="J24" s="37"/>
      <c r="K24" s="37"/>
      <c r="L24" s="37"/>
      <c r="M24" s="36"/>
      <c r="N24" s="37"/>
      <c r="O24" s="37"/>
      <c r="P24" s="36"/>
      <c r="Q24" s="36"/>
      <c r="R24" s="36"/>
      <c r="S24" s="36"/>
      <c r="T24" s="36"/>
      <c r="U24" s="36"/>
      <c r="V24" s="36"/>
      <c r="W24" s="37"/>
      <c r="X24" s="84"/>
      <c r="Y24" s="130">
        <v>0</v>
      </c>
      <c r="Z24" s="84"/>
      <c r="AA24" s="117"/>
    </row>
    <row r="25" spans="1:31" ht="15" hidden="1" customHeight="1" thickBot="1" x14ac:dyDescent="0.35">
      <c r="A25" s="824"/>
      <c r="B25" s="877"/>
      <c r="C25" s="83" t="s">
        <v>334</v>
      </c>
      <c r="D25" s="37"/>
      <c r="E25" s="37"/>
      <c r="F25" s="37"/>
      <c r="G25" s="37"/>
      <c r="H25" s="104"/>
      <c r="I25" s="104"/>
      <c r="J25" s="37"/>
      <c r="K25" s="37"/>
      <c r="L25" s="37"/>
      <c r="M25" s="36">
        <v>1500</v>
      </c>
      <c r="N25" s="37"/>
      <c r="O25" s="37"/>
      <c r="P25" s="36"/>
      <c r="Q25" s="36"/>
      <c r="R25" s="36"/>
      <c r="S25" s="36"/>
      <c r="T25" s="36"/>
      <c r="U25" s="36"/>
      <c r="V25" s="36"/>
      <c r="W25" s="37"/>
      <c r="X25" s="84"/>
      <c r="Y25" s="173">
        <v>0</v>
      </c>
      <c r="Z25" s="84"/>
      <c r="AA25" s="117"/>
    </row>
    <row r="26" spans="1:31" ht="15" hidden="1" customHeight="1" thickBot="1" x14ac:dyDescent="0.35">
      <c r="A26" s="824"/>
      <c r="B26" s="877"/>
      <c r="C26" s="83" t="s">
        <v>335</v>
      </c>
      <c r="D26" s="37"/>
      <c r="E26" s="37"/>
      <c r="F26" s="37"/>
      <c r="G26" s="37"/>
      <c r="H26" s="104"/>
      <c r="I26" s="104"/>
      <c r="J26" s="37"/>
      <c r="K26" s="37"/>
      <c r="L26" s="37"/>
      <c r="M26" s="36"/>
      <c r="N26" s="37"/>
      <c r="O26" s="37"/>
      <c r="P26" s="36"/>
      <c r="Q26" s="36"/>
      <c r="R26" s="36"/>
      <c r="S26" s="36"/>
      <c r="T26" s="36"/>
      <c r="U26" s="36"/>
      <c r="V26" s="36"/>
      <c r="W26" s="37"/>
      <c r="X26" s="84"/>
      <c r="Y26" s="173">
        <v>0</v>
      </c>
      <c r="Z26" s="102"/>
      <c r="AA26" s="116"/>
    </row>
    <row r="27" spans="1:31" ht="15" hidden="1" customHeight="1" thickBot="1" x14ac:dyDescent="0.35">
      <c r="A27" s="824"/>
      <c r="B27" s="877"/>
      <c r="C27" s="83" t="s">
        <v>336</v>
      </c>
      <c r="D27" s="37"/>
      <c r="E27" s="37"/>
      <c r="F27" s="37"/>
      <c r="G27" s="37"/>
      <c r="H27" s="104"/>
      <c r="I27" s="104"/>
      <c r="J27" s="37"/>
      <c r="K27" s="37"/>
      <c r="L27" s="37"/>
      <c r="M27" s="36"/>
      <c r="N27" s="37"/>
      <c r="O27" s="37"/>
      <c r="P27" s="36"/>
      <c r="Q27" s="36"/>
      <c r="R27" s="36"/>
      <c r="S27" s="36"/>
      <c r="T27" s="36"/>
      <c r="U27" s="36"/>
      <c r="V27" s="36"/>
      <c r="W27" s="37"/>
      <c r="X27" s="84"/>
      <c r="Y27" s="173">
        <v>0</v>
      </c>
      <c r="Z27" s="102"/>
      <c r="AA27" s="116"/>
    </row>
    <row r="28" spans="1:31" ht="15" hidden="1" customHeight="1" thickBot="1" x14ac:dyDescent="0.35">
      <c r="A28" s="824"/>
      <c r="B28" s="877"/>
      <c r="C28" s="83" t="s">
        <v>333</v>
      </c>
      <c r="D28" s="37"/>
      <c r="E28" s="37"/>
      <c r="F28" s="37"/>
      <c r="G28" s="37"/>
      <c r="H28" s="104"/>
      <c r="I28" s="104"/>
      <c r="J28" s="37"/>
      <c r="K28" s="37"/>
      <c r="L28" s="37"/>
      <c r="M28" s="36"/>
      <c r="N28" s="37"/>
      <c r="O28" s="37"/>
      <c r="P28" s="36"/>
      <c r="Q28" s="36"/>
      <c r="R28" s="36"/>
      <c r="S28" s="36"/>
      <c r="T28" s="36"/>
      <c r="U28" s="36"/>
      <c r="V28" s="36"/>
      <c r="W28" s="37"/>
      <c r="X28" s="84"/>
      <c r="Y28" s="173">
        <v>0</v>
      </c>
      <c r="Z28" s="102"/>
      <c r="AA28" s="116"/>
    </row>
    <row r="29" spans="1:31" ht="15" hidden="1" customHeight="1" thickBot="1" x14ac:dyDescent="0.35">
      <c r="A29" s="825"/>
      <c r="B29" s="878"/>
      <c r="C29" s="246" t="s">
        <v>337</v>
      </c>
      <c r="D29" s="127"/>
      <c r="E29" s="127"/>
      <c r="F29" s="127"/>
      <c r="G29" s="127"/>
      <c r="H29" s="125"/>
      <c r="I29" s="125"/>
      <c r="J29" s="127"/>
      <c r="K29" s="127">
        <v>748471</v>
      </c>
      <c r="L29" s="127"/>
      <c r="M29" s="126">
        <v>11520</v>
      </c>
      <c r="N29" s="127"/>
      <c r="O29" s="127"/>
      <c r="P29" s="126"/>
      <c r="Q29" s="126"/>
      <c r="R29" s="126"/>
      <c r="S29" s="126"/>
      <c r="T29" s="126"/>
      <c r="U29" s="126"/>
      <c r="V29" s="126"/>
      <c r="W29" s="127"/>
      <c r="X29" s="102"/>
      <c r="Y29" s="130">
        <v>0</v>
      </c>
      <c r="Z29" s="102"/>
      <c r="AA29" s="116"/>
    </row>
    <row r="30" spans="1:31" ht="15" thickBot="1" x14ac:dyDescent="0.35">
      <c r="A30" s="540" t="s">
        <v>171</v>
      </c>
      <c r="B30" s="775" t="s">
        <v>338</v>
      </c>
      <c r="C30" s="776"/>
      <c r="D30" s="253">
        <v>154053</v>
      </c>
      <c r="E30" s="253">
        <v>194317</v>
      </c>
      <c r="F30" s="253">
        <v>340238</v>
      </c>
      <c r="G30" s="253">
        <v>484191</v>
      </c>
      <c r="H30" s="253">
        <v>181309</v>
      </c>
      <c r="I30" s="521">
        <v>33695</v>
      </c>
      <c r="J30" s="253">
        <v>79908</v>
      </c>
      <c r="K30" s="120">
        <f>SUM(K31:K50)</f>
        <v>0</v>
      </c>
      <c r="L30" s="120">
        <f>SUM(L31:L50)</f>
        <v>46588.56</v>
      </c>
      <c r="M30" s="121">
        <f>SUM(M31:M46)</f>
        <v>71880.010000000009</v>
      </c>
      <c r="N30" s="120">
        <v>206988.84</v>
      </c>
      <c r="O30" s="120">
        <v>350387.76999999996</v>
      </c>
      <c r="P30" s="121">
        <v>405936.13</v>
      </c>
      <c r="Q30" s="121">
        <v>500251.95999999996</v>
      </c>
      <c r="R30" s="121">
        <v>456247.63</v>
      </c>
      <c r="S30" s="121">
        <v>149635.12</v>
      </c>
      <c r="T30" s="121">
        <v>446723.64</v>
      </c>
      <c r="U30" s="121">
        <v>1006208.2300000002</v>
      </c>
      <c r="V30" s="121">
        <v>324763</v>
      </c>
      <c r="W30" s="120">
        <v>340353</v>
      </c>
      <c r="X30" s="120">
        <v>2530108</v>
      </c>
      <c r="Y30" s="121">
        <v>16.908517198368941</v>
      </c>
      <c r="Z30" s="120">
        <v>0</v>
      </c>
      <c r="AA30" s="124">
        <v>0</v>
      </c>
    </row>
    <row r="31" spans="1:31" ht="14.4" hidden="1" customHeight="1" x14ac:dyDescent="0.3">
      <c r="A31" s="538"/>
      <c r="B31" s="541"/>
      <c r="C31" s="83" t="s">
        <v>339</v>
      </c>
      <c r="D31" s="37"/>
      <c r="E31" s="37"/>
      <c r="F31" s="37"/>
      <c r="G31" s="37"/>
      <c r="H31" s="104"/>
      <c r="I31" s="542"/>
      <c r="J31" s="543"/>
      <c r="K31" s="37"/>
      <c r="L31" s="67">
        <v>23757.119999999999</v>
      </c>
      <c r="M31" s="66"/>
      <c r="N31" s="67"/>
      <c r="O31" s="67"/>
      <c r="P31" s="66"/>
      <c r="Q31" s="66"/>
      <c r="R31" s="66"/>
      <c r="S31" s="66"/>
      <c r="T31" s="66"/>
      <c r="U31" s="66"/>
      <c r="V31" s="66"/>
      <c r="W31" s="67"/>
      <c r="X31" s="102"/>
      <c r="Y31" s="130">
        <v>0</v>
      </c>
      <c r="Z31" s="102"/>
      <c r="AA31" s="116"/>
    </row>
    <row r="32" spans="1:31" ht="14.4" hidden="1" customHeight="1" x14ac:dyDescent="0.3">
      <c r="A32" s="538"/>
      <c r="B32" s="541"/>
      <c r="C32" s="83" t="s">
        <v>340</v>
      </c>
      <c r="D32" s="37"/>
      <c r="E32" s="37"/>
      <c r="F32" s="37"/>
      <c r="G32" s="37"/>
      <c r="H32" s="104"/>
      <c r="I32" s="542"/>
      <c r="J32" s="543"/>
      <c r="K32" s="37"/>
      <c r="L32" s="67"/>
      <c r="M32" s="66"/>
      <c r="N32" s="67"/>
      <c r="O32" s="67"/>
      <c r="P32" s="66"/>
      <c r="Q32" s="66"/>
      <c r="R32" s="66"/>
      <c r="S32" s="66"/>
      <c r="T32" s="66"/>
      <c r="U32" s="66"/>
      <c r="V32" s="66"/>
      <c r="W32" s="67"/>
      <c r="X32" s="102"/>
      <c r="Y32" s="130">
        <v>0</v>
      </c>
      <c r="Z32" s="102"/>
      <c r="AA32" s="116"/>
    </row>
    <row r="33" spans="1:31" ht="14.4" hidden="1" customHeight="1" x14ac:dyDescent="0.3">
      <c r="A33" s="538"/>
      <c r="B33" s="541"/>
      <c r="C33" s="83" t="s">
        <v>341</v>
      </c>
      <c r="D33" s="37"/>
      <c r="E33" s="37"/>
      <c r="F33" s="37"/>
      <c r="G33" s="37"/>
      <c r="H33" s="104"/>
      <c r="I33" s="542"/>
      <c r="J33" s="543"/>
      <c r="K33" s="37"/>
      <c r="L33" s="67"/>
      <c r="M33" s="66"/>
      <c r="N33" s="67"/>
      <c r="O33" s="67"/>
      <c r="P33" s="66"/>
      <c r="Q33" s="66"/>
      <c r="R33" s="66"/>
      <c r="S33" s="66"/>
      <c r="T33" s="66"/>
      <c r="U33" s="66"/>
      <c r="V33" s="66"/>
      <c r="W33" s="67"/>
      <c r="X33" s="102"/>
      <c r="Y33" s="130">
        <v>0</v>
      </c>
      <c r="Z33" s="102"/>
      <c r="AA33" s="116"/>
      <c r="AC33" s="190"/>
    </row>
    <row r="34" spans="1:31" ht="14.4" hidden="1" customHeight="1" x14ac:dyDescent="0.3">
      <c r="A34" s="538"/>
      <c r="B34" s="541"/>
      <c r="C34" s="83" t="s">
        <v>342</v>
      </c>
      <c r="D34" s="37"/>
      <c r="E34" s="37"/>
      <c r="F34" s="37"/>
      <c r="G34" s="37"/>
      <c r="H34" s="104"/>
      <c r="I34" s="542"/>
      <c r="J34" s="543"/>
      <c r="K34" s="37"/>
      <c r="L34" s="67"/>
      <c r="M34" s="66"/>
      <c r="N34" s="67"/>
      <c r="O34" s="67"/>
      <c r="P34" s="66"/>
      <c r="Q34" s="66"/>
      <c r="R34" s="66"/>
      <c r="S34" s="66"/>
      <c r="T34" s="66"/>
      <c r="U34" s="66"/>
      <c r="V34" s="66"/>
      <c r="W34" s="67"/>
      <c r="X34" s="102"/>
      <c r="Y34" s="130">
        <v>0</v>
      </c>
      <c r="Z34" s="102"/>
      <c r="AA34" s="116"/>
    </row>
    <row r="35" spans="1:31" ht="14.4" hidden="1" customHeight="1" x14ac:dyDescent="0.3">
      <c r="A35" s="538"/>
      <c r="B35" s="541"/>
      <c r="C35" s="83" t="s">
        <v>343</v>
      </c>
      <c r="D35" s="37"/>
      <c r="E35" s="37"/>
      <c r="F35" s="37"/>
      <c r="G35" s="37"/>
      <c r="H35" s="104"/>
      <c r="I35" s="542"/>
      <c r="J35" s="543"/>
      <c r="K35" s="37"/>
      <c r="L35" s="67"/>
      <c r="M35" s="66"/>
      <c r="N35" s="67"/>
      <c r="O35" s="67"/>
      <c r="P35" s="66"/>
      <c r="Q35" s="66"/>
      <c r="R35" s="66"/>
      <c r="S35" s="66"/>
      <c r="T35" s="66"/>
      <c r="U35" s="66"/>
      <c r="V35" s="66"/>
      <c r="W35" s="67"/>
      <c r="X35" s="102"/>
      <c r="Y35" s="130">
        <v>0</v>
      </c>
      <c r="Z35" s="102"/>
      <c r="AA35" s="116"/>
      <c r="AC35" s="190"/>
    </row>
    <row r="36" spans="1:31" ht="14.4" hidden="1" customHeight="1" x14ac:dyDescent="0.3">
      <c r="A36" s="538"/>
      <c r="B36" s="541"/>
      <c r="C36" s="83" t="s">
        <v>123</v>
      </c>
      <c r="D36" s="37"/>
      <c r="E36" s="37"/>
      <c r="F36" s="37"/>
      <c r="G36" s="37"/>
      <c r="H36" s="104"/>
      <c r="I36" s="542"/>
      <c r="J36" s="543"/>
      <c r="K36" s="37"/>
      <c r="L36" s="67"/>
      <c r="M36" s="66"/>
      <c r="N36" s="67"/>
      <c r="O36" s="67"/>
      <c r="P36" s="66"/>
      <c r="Q36" s="66"/>
      <c r="R36" s="66"/>
      <c r="S36" s="66"/>
      <c r="T36" s="66"/>
      <c r="U36" s="66"/>
      <c r="V36" s="66"/>
      <c r="W36" s="67"/>
      <c r="X36" s="102"/>
      <c r="Y36" s="130">
        <v>0</v>
      </c>
      <c r="Z36" s="102"/>
      <c r="AA36" s="116"/>
    </row>
    <row r="37" spans="1:31" x14ac:dyDescent="0.3">
      <c r="A37" s="824"/>
      <c r="B37" s="879"/>
      <c r="C37" s="83" t="s">
        <v>400</v>
      </c>
      <c r="D37" s="37"/>
      <c r="E37" s="37"/>
      <c r="F37" s="37"/>
      <c r="G37" s="37"/>
      <c r="H37" s="104"/>
      <c r="I37" s="542"/>
      <c r="J37" s="543"/>
      <c r="K37" s="37"/>
      <c r="L37" s="67"/>
      <c r="M37" s="66"/>
      <c r="N37" s="67"/>
      <c r="O37" s="67"/>
      <c r="P37" s="66"/>
      <c r="Q37" s="66"/>
      <c r="R37" s="66"/>
      <c r="S37" s="66"/>
      <c r="T37" s="66"/>
      <c r="U37" s="66"/>
      <c r="V37" s="66"/>
      <c r="W37" s="67"/>
      <c r="X37" s="102">
        <v>1156659</v>
      </c>
      <c r="Y37" s="130">
        <v>0</v>
      </c>
      <c r="Z37" s="102"/>
      <c r="AA37" s="116"/>
    </row>
    <row r="38" spans="1:31" x14ac:dyDescent="0.3">
      <c r="A38" s="824"/>
      <c r="B38" s="879"/>
      <c r="C38" s="83" t="s">
        <v>446</v>
      </c>
      <c r="D38" s="37"/>
      <c r="E38" s="37"/>
      <c r="F38" s="37"/>
      <c r="G38" s="37"/>
      <c r="H38" s="104"/>
      <c r="I38" s="542"/>
      <c r="J38" s="543"/>
      <c r="K38" s="37"/>
      <c r="L38" s="67"/>
      <c r="M38" s="66"/>
      <c r="N38" s="67"/>
      <c r="O38" s="67"/>
      <c r="P38" s="66"/>
      <c r="Q38" s="66"/>
      <c r="R38" s="66"/>
      <c r="S38" s="66"/>
      <c r="T38" s="66"/>
      <c r="U38" s="66"/>
      <c r="V38" s="66"/>
      <c r="W38" s="67"/>
      <c r="X38" s="102">
        <v>30504</v>
      </c>
      <c r="Y38" s="130">
        <v>0</v>
      </c>
      <c r="Z38" s="102"/>
      <c r="AA38" s="116"/>
    </row>
    <row r="39" spans="1:31" ht="12.75" customHeight="1" x14ac:dyDescent="0.3">
      <c r="A39" s="824"/>
      <c r="B39" s="879"/>
      <c r="C39" s="83" t="s">
        <v>401</v>
      </c>
      <c r="D39" s="37"/>
      <c r="E39" s="37"/>
      <c r="F39" s="37"/>
      <c r="G39" s="37"/>
      <c r="H39" s="104"/>
      <c r="I39" s="542"/>
      <c r="J39" s="543"/>
      <c r="K39" s="37"/>
      <c r="L39" s="67"/>
      <c r="M39" s="66"/>
      <c r="N39" s="67"/>
      <c r="O39" s="67"/>
      <c r="P39" s="66"/>
      <c r="Q39" s="66"/>
      <c r="R39" s="66"/>
      <c r="S39" s="66"/>
      <c r="T39" s="66"/>
      <c r="U39" s="66"/>
      <c r="V39" s="66"/>
      <c r="W39" s="67"/>
      <c r="X39" s="102">
        <v>690167</v>
      </c>
      <c r="Y39" s="130">
        <v>0</v>
      </c>
      <c r="Z39" s="102"/>
      <c r="AA39" s="116"/>
      <c r="AC39" s="190"/>
    </row>
    <row r="40" spans="1:31" ht="12.75" customHeight="1" thickBot="1" x14ac:dyDescent="0.35">
      <c r="A40" s="824"/>
      <c r="B40" s="879"/>
      <c r="C40" s="83" t="s">
        <v>402</v>
      </c>
      <c r="D40" s="37"/>
      <c r="E40" s="37"/>
      <c r="F40" s="37"/>
      <c r="G40" s="37"/>
      <c r="H40" s="104"/>
      <c r="I40" s="542"/>
      <c r="J40" s="543"/>
      <c r="K40" s="37"/>
      <c r="L40" s="67"/>
      <c r="M40" s="66"/>
      <c r="N40" s="67"/>
      <c r="O40" s="67"/>
      <c r="P40" s="66"/>
      <c r="Q40" s="66"/>
      <c r="R40" s="66"/>
      <c r="S40" s="66"/>
      <c r="T40" s="66"/>
      <c r="U40" s="66"/>
      <c r="V40" s="66"/>
      <c r="W40" s="67"/>
      <c r="X40" s="102">
        <v>18450</v>
      </c>
      <c r="Y40" s="130">
        <v>0</v>
      </c>
      <c r="Z40" s="102"/>
      <c r="AA40" s="116"/>
    </row>
    <row r="41" spans="1:31" ht="12.75" hidden="1" customHeight="1" x14ac:dyDescent="0.3">
      <c r="A41" s="824"/>
      <c r="B41" s="879"/>
      <c r="C41" s="83" t="s">
        <v>403</v>
      </c>
      <c r="D41" s="37"/>
      <c r="E41" s="37"/>
      <c r="F41" s="37"/>
      <c r="G41" s="37"/>
      <c r="H41" s="104"/>
      <c r="I41" s="542"/>
      <c r="J41" s="543"/>
      <c r="K41" s="37"/>
      <c r="L41" s="67"/>
      <c r="M41" s="66"/>
      <c r="N41" s="67"/>
      <c r="O41" s="67"/>
      <c r="P41" s="66"/>
      <c r="Q41" s="66"/>
      <c r="R41" s="66"/>
      <c r="S41" s="66"/>
      <c r="T41" s="66"/>
      <c r="U41" s="66"/>
      <c r="V41" s="66"/>
      <c r="W41" s="67"/>
      <c r="X41" s="102">
        <v>579962</v>
      </c>
      <c r="Y41" s="130">
        <v>0</v>
      </c>
      <c r="Z41" s="102"/>
      <c r="AA41" s="116"/>
      <c r="AE41" s="190"/>
    </row>
    <row r="42" spans="1:31" ht="12.75" hidden="1" customHeight="1" x14ac:dyDescent="0.3">
      <c r="A42" s="824"/>
      <c r="B42" s="879"/>
      <c r="C42" s="83"/>
      <c r="D42" s="70"/>
      <c r="E42" s="70"/>
      <c r="F42" s="70"/>
      <c r="G42" s="70"/>
      <c r="H42" s="118"/>
      <c r="I42" s="544"/>
      <c r="J42" s="545"/>
      <c r="K42" s="70"/>
      <c r="L42" s="70"/>
      <c r="M42" s="66">
        <v>2200</v>
      </c>
      <c r="N42" s="67"/>
      <c r="O42" s="67"/>
      <c r="P42" s="66"/>
      <c r="Q42" s="66"/>
      <c r="R42" s="66"/>
      <c r="S42" s="66"/>
      <c r="T42" s="66"/>
      <c r="U42" s="66"/>
      <c r="V42" s="66"/>
      <c r="W42" s="67"/>
      <c r="X42" s="102">
        <v>54366</v>
      </c>
      <c r="Y42" s="130">
        <v>0</v>
      </c>
      <c r="Z42" s="102"/>
      <c r="AA42" s="116"/>
    </row>
    <row r="43" spans="1:31" ht="12.75" hidden="1" customHeight="1" x14ac:dyDescent="0.3">
      <c r="A43" s="824"/>
      <c r="B43" s="879"/>
      <c r="C43" s="83"/>
      <c r="D43" s="70"/>
      <c r="E43" s="70"/>
      <c r="F43" s="70"/>
      <c r="G43" s="70"/>
      <c r="H43" s="118"/>
      <c r="I43" s="544"/>
      <c r="J43" s="545"/>
      <c r="K43" s="70"/>
      <c r="L43" s="70"/>
      <c r="M43" s="66">
        <v>28928.71</v>
      </c>
      <c r="N43" s="67"/>
      <c r="O43" s="67"/>
      <c r="P43" s="66"/>
      <c r="Q43" s="66"/>
      <c r="R43" s="66"/>
      <c r="S43" s="66"/>
      <c r="T43" s="66"/>
      <c r="U43" s="66"/>
      <c r="V43" s="66"/>
      <c r="W43" s="67"/>
      <c r="X43" s="102"/>
      <c r="Y43" s="130">
        <v>0</v>
      </c>
      <c r="Z43" s="102"/>
      <c r="AA43" s="116"/>
    </row>
    <row r="44" spans="1:31" ht="12.75" hidden="1" customHeight="1" x14ac:dyDescent="0.3">
      <c r="A44" s="824"/>
      <c r="B44" s="879"/>
      <c r="C44" s="83"/>
      <c r="D44" s="70"/>
      <c r="E44" s="70"/>
      <c r="F44" s="70"/>
      <c r="G44" s="70"/>
      <c r="H44" s="118"/>
      <c r="I44" s="544"/>
      <c r="J44" s="545"/>
      <c r="K44" s="70"/>
      <c r="L44" s="70"/>
      <c r="M44" s="36">
        <v>19756.98</v>
      </c>
      <c r="N44" s="67"/>
      <c r="O44" s="67"/>
      <c r="P44" s="66"/>
      <c r="Q44" s="66"/>
      <c r="R44" s="66"/>
      <c r="S44" s="66"/>
      <c r="T44" s="66"/>
      <c r="U44" s="66"/>
      <c r="V44" s="66"/>
      <c r="W44" s="67"/>
      <c r="X44" s="102"/>
      <c r="Y44" s="130">
        <v>0</v>
      </c>
      <c r="Z44" s="102"/>
      <c r="AA44" s="116"/>
    </row>
    <row r="45" spans="1:31" ht="12.75" hidden="1" customHeight="1" x14ac:dyDescent="0.3">
      <c r="A45" s="824"/>
      <c r="B45" s="879"/>
      <c r="C45" s="83"/>
      <c r="D45" s="70"/>
      <c r="E45" s="70"/>
      <c r="F45" s="70"/>
      <c r="G45" s="70"/>
      <c r="H45" s="118"/>
      <c r="I45" s="544"/>
      <c r="J45" s="545"/>
      <c r="K45" s="70"/>
      <c r="L45" s="70"/>
      <c r="M45" s="36">
        <v>20994.32</v>
      </c>
      <c r="N45" s="67"/>
      <c r="O45" s="67"/>
      <c r="P45" s="66"/>
      <c r="Q45" s="66"/>
      <c r="R45" s="66"/>
      <c r="S45" s="66"/>
      <c r="T45" s="66"/>
      <c r="U45" s="66"/>
      <c r="V45" s="66"/>
      <c r="W45" s="67"/>
      <c r="X45" s="102"/>
      <c r="Y45" s="130">
        <v>0</v>
      </c>
      <c r="Z45" s="102"/>
      <c r="AA45" s="116"/>
    </row>
    <row r="46" spans="1:31" ht="12.75" hidden="1" customHeight="1" x14ac:dyDescent="0.3">
      <c r="A46" s="824"/>
      <c r="B46" s="879"/>
      <c r="C46" s="83"/>
      <c r="D46" s="70"/>
      <c r="E46" s="70"/>
      <c r="F46" s="70"/>
      <c r="G46" s="70"/>
      <c r="H46" s="118"/>
      <c r="I46" s="544"/>
      <c r="J46" s="545"/>
      <c r="K46" s="70"/>
      <c r="L46" s="70">
        <v>22831.440000000002</v>
      </c>
      <c r="M46" s="37">
        <v>0</v>
      </c>
      <c r="N46" s="67"/>
      <c r="O46" s="67"/>
      <c r="P46" s="66"/>
      <c r="Q46" s="66"/>
      <c r="R46" s="66"/>
      <c r="S46" s="66"/>
      <c r="T46" s="66"/>
      <c r="U46" s="66"/>
      <c r="V46" s="66"/>
      <c r="W46" s="67"/>
      <c r="X46" s="102"/>
      <c r="Y46" s="130">
        <v>0</v>
      </c>
      <c r="Z46" s="102"/>
      <c r="AA46" s="116"/>
    </row>
    <row r="47" spans="1:31" ht="12.75" hidden="1" customHeight="1" x14ac:dyDescent="0.3">
      <c r="A47" s="824"/>
      <c r="B47" s="879"/>
      <c r="C47" s="83"/>
      <c r="D47" s="70"/>
      <c r="E47" s="70"/>
      <c r="F47" s="70"/>
      <c r="G47" s="70"/>
      <c r="H47" s="118"/>
      <c r="I47" s="544"/>
      <c r="J47" s="545"/>
      <c r="K47" s="70"/>
      <c r="L47" s="70"/>
      <c r="M47" s="37"/>
      <c r="N47" s="67"/>
      <c r="O47" s="67"/>
      <c r="P47" s="66"/>
      <c r="Q47" s="66"/>
      <c r="R47" s="66"/>
      <c r="S47" s="66"/>
      <c r="T47" s="66"/>
      <c r="U47" s="66"/>
      <c r="V47" s="66"/>
      <c r="W47" s="67"/>
      <c r="X47" s="102"/>
      <c r="Y47" s="130">
        <v>0</v>
      </c>
      <c r="Z47" s="102"/>
      <c r="AA47" s="116"/>
    </row>
    <row r="48" spans="1:31" ht="12.75" hidden="1" customHeight="1" x14ac:dyDescent="0.3">
      <c r="A48" s="824"/>
      <c r="B48" s="879"/>
      <c r="C48" s="83"/>
      <c r="D48" s="70"/>
      <c r="E48" s="70"/>
      <c r="F48" s="70"/>
      <c r="G48" s="70"/>
      <c r="H48" s="118"/>
      <c r="I48" s="544"/>
      <c r="J48" s="545"/>
      <c r="K48" s="70"/>
      <c r="L48" s="70"/>
      <c r="M48" s="70"/>
      <c r="N48" s="37"/>
      <c r="O48" s="84"/>
      <c r="P48" s="130"/>
      <c r="Q48" s="130"/>
      <c r="R48" s="130"/>
      <c r="S48" s="130"/>
      <c r="T48" s="130"/>
      <c r="U48" s="130"/>
      <c r="V48" s="130"/>
      <c r="W48" s="102"/>
      <c r="X48" s="102"/>
      <c r="Y48" s="130">
        <v>0</v>
      </c>
      <c r="Z48" s="102"/>
      <c r="AA48" s="116"/>
    </row>
    <row r="49" spans="1:27" ht="15" hidden="1" customHeight="1" thickBot="1" x14ac:dyDescent="0.35">
      <c r="A49" s="824"/>
      <c r="B49" s="879"/>
      <c r="C49" s="83"/>
      <c r="D49" s="70"/>
      <c r="E49" s="70"/>
      <c r="F49" s="70"/>
      <c r="G49" s="70"/>
      <c r="H49" s="118"/>
      <c r="I49" s="544"/>
      <c r="J49" s="545"/>
      <c r="K49" s="70"/>
      <c r="L49" s="70"/>
      <c r="M49" s="70"/>
      <c r="N49" s="37"/>
      <c r="O49" s="84"/>
      <c r="P49" s="130"/>
      <c r="Q49" s="130"/>
      <c r="R49" s="130"/>
      <c r="S49" s="130"/>
      <c r="T49" s="130"/>
      <c r="U49" s="130"/>
      <c r="V49" s="130"/>
      <c r="W49" s="102"/>
      <c r="X49" s="102"/>
      <c r="Y49" s="130">
        <v>0</v>
      </c>
      <c r="Z49" s="102"/>
      <c r="AA49" s="116"/>
    </row>
    <row r="50" spans="1:27" ht="15" hidden="1" customHeight="1" thickBot="1" x14ac:dyDescent="0.35">
      <c r="A50" s="538"/>
      <c r="B50" s="541"/>
      <c r="C50" s="83"/>
      <c r="D50" s="70"/>
      <c r="E50" s="70"/>
      <c r="F50" s="70"/>
      <c r="G50" s="70"/>
      <c r="H50" s="118"/>
      <c r="I50" s="544"/>
      <c r="J50" s="545"/>
      <c r="K50" s="70"/>
      <c r="L50" s="70"/>
      <c r="M50" s="45"/>
      <c r="N50" s="45"/>
      <c r="O50" s="107"/>
      <c r="P50" s="386"/>
      <c r="Q50" s="386"/>
      <c r="R50" s="386"/>
      <c r="S50" s="386"/>
      <c r="T50" s="386"/>
      <c r="U50" s="386"/>
      <c r="V50" s="386"/>
      <c r="W50" s="267"/>
      <c r="X50" s="102"/>
      <c r="Y50" s="130">
        <v>0</v>
      </c>
      <c r="Z50" s="102"/>
      <c r="AA50" s="116"/>
    </row>
    <row r="51" spans="1:27" ht="15" thickBot="1" x14ac:dyDescent="0.35">
      <c r="A51" s="546" t="s">
        <v>192</v>
      </c>
      <c r="B51" s="775" t="s">
        <v>344</v>
      </c>
      <c r="C51" s="776"/>
      <c r="D51" s="547">
        <v>80894</v>
      </c>
      <c r="E51" s="253">
        <v>8298</v>
      </c>
      <c r="F51" s="253">
        <v>71666</v>
      </c>
      <c r="G51" s="253">
        <v>1330064</v>
      </c>
      <c r="H51" s="253">
        <v>2147096</v>
      </c>
      <c r="I51" s="521">
        <v>8121</v>
      </c>
      <c r="J51" s="253">
        <v>93729</v>
      </c>
      <c r="K51" s="120">
        <f>SUM(K52:K57)</f>
        <v>28919</v>
      </c>
      <c r="L51" s="120">
        <f>SUM(L52:L57)</f>
        <v>0</v>
      </c>
      <c r="M51" s="121">
        <f>SUM(M52:M57)</f>
        <v>69453.41</v>
      </c>
      <c r="N51" s="120">
        <v>5501</v>
      </c>
      <c r="O51" s="120">
        <v>396374.4</v>
      </c>
      <c r="P51" s="121">
        <v>215644.72</v>
      </c>
      <c r="Q51" s="121">
        <v>36876</v>
      </c>
      <c r="R51" s="121">
        <v>13188</v>
      </c>
      <c r="S51" s="121">
        <v>86260</v>
      </c>
      <c r="T51" s="121"/>
      <c r="U51" s="121">
        <v>41573.75</v>
      </c>
      <c r="V51" s="121">
        <v>0</v>
      </c>
      <c r="W51" s="120">
        <v>82660</v>
      </c>
      <c r="X51" s="120">
        <v>0</v>
      </c>
      <c r="Y51" s="121">
        <v>0</v>
      </c>
      <c r="Z51" s="120">
        <v>0</v>
      </c>
      <c r="AA51" s="124">
        <v>0</v>
      </c>
    </row>
    <row r="52" spans="1:27" ht="15" thickBot="1" x14ac:dyDescent="0.35">
      <c r="A52" s="548"/>
      <c r="B52" s="549"/>
      <c r="C52" s="81"/>
      <c r="D52" s="29"/>
      <c r="E52" s="29"/>
      <c r="F52" s="29"/>
      <c r="G52" s="29"/>
      <c r="H52" s="100"/>
      <c r="I52" s="550"/>
      <c r="J52" s="551"/>
      <c r="K52" s="29">
        <v>28919</v>
      </c>
      <c r="L52" s="67"/>
      <c r="M52" s="66"/>
      <c r="N52" s="67"/>
      <c r="O52" s="67"/>
      <c r="P52" s="66"/>
      <c r="Q52" s="66"/>
      <c r="R52" s="66"/>
      <c r="S52" s="66"/>
      <c r="T52" s="66"/>
      <c r="U52" s="66"/>
      <c r="V52" s="66"/>
      <c r="W52" s="67"/>
      <c r="X52" s="102"/>
      <c r="Y52" s="130">
        <v>0</v>
      </c>
      <c r="Z52" s="102"/>
      <c r="AA52" s="116"/>
    </row>
    <row r="53" spans="1:27" ht="15" hidden="1" customHeight="1" thickBot="1" x14ac:dyDescent="0.35">
      <c r="A53" s="538"/>
      <c r="B53" s="541"/>
      <c r="C53" s="129" t="s">
        <v>345</v>
      </c>
      <c r="D53" s="67"/>
      <c r="E53" s="67"/>
      <c r="F53" s="67"/>
      <c r="G53" s="67"/>
      <c r="H53" s="101"/>
      <c r="I53" s="552"/>
      <c r="J53" s="553"/>
      <c r="K53" s="67"/>
      <c r="L53" s="67"/>
      <c r="M53" s="66">
        <v>69453.41</v>
      </c>
      <c r="N53" s="67"/>
      <c r="O53" s="67"/>
      <c r="P53" s="66"/>
      <c r="Q53" s="66"/>
      <c r="R53" s="66"/>
      <c r="S53" s="66"/>
      <c r="T53" s="66"/>
      <c r="U53" s="66"/>
      <c r="V53" s="66"/>
      <c r="W53" s="67"/>
      <c r="X53" s="102"/>
      <c r="Y53" s="130">
        <v>0</v>
      </c>
      <c r="Z53" s="102"/>
      <c r="AA53" s="116"/>
    </row>
    <row r="54" spans="1:27" ht="15" hidden="1" customHeight="1" thickBot="1" x14ac:dyDescent="0.35">
      <c r="A54" s="538"/>
      <c r="B54" s="541"/>
      <c r="C54" s="83" t="s">
        <v>109</v>
      </c>
      <c r="D54" s="67"/>
      <c r="E54" s="67"/>
      <c r="F54" s="67"/>
      <c r="G54" s="67"/>
      <c r="H54" s="101"/>
      <c r="I54" s="552"/>
      <c r="J54" s="553"/>
      <c r="K54" s="67"/>
      <c r="L54" s="67"/>
      <c r="M54" s="67"/>
      <c r="N54" s="67"/>
      <c r="O54" s="67"/>
      <c r="P54" s="66"/>
      <c r="Q54" s="66"/>
      <c r="R54" s="66"/>
      <c r="S54" s="66"/>
      <c r="T54" s="66"/>
      <c r="U54" s="66"/>
      <c r="V54" s="66"/>
      <c r="W54" s="67"/>
      <c r="X54" s="102"/>
      <c r="Y54" s="130">
        <v>0</v>
      </c>
      <c r="Z54" s="102"/>
      <c r="AA54" s="116"/>
    </row>
    <row r="55" spans="1:27" ht="15" hidden="1" customHeight="1" thickBot="1" x14ac:dyDescent="0.35">
      <c r="A55" s="538"/>
      <c r="B55" s="541"/>
      <c r="C55" s="83" t="s">
        <v>346</v>
      </c>
      <c r="D55" s="37"/>
      <c r="E55" s="37"/>
      <c r="F55" s="37"/>
      <c r="G55" s="37"/>
      <c r="H55" s="104"/>
      <c r="I55" s="542"/>
      <c r="J55" s="543"/>
      <c r="K55" s="37"/>
      <c r="L55" s="37"/>
      <c r="M55" s="37"/>
      <c r="N55" s="37"/>
      <c r="O55" s="37"/>
      <c r="P55" s="36"/>
      <c r="Q55" s="36"/>
      <c r="R55" s="36"/>
      <c r="S55" s="36"/>
      <c r="T55" s="36"/>
      <c r="U55" s="36"/>
      <c r="V55" s="36"/>
      <c r="W55" s="37"/>
      <c r="X55" s="84"/>
      <c r="Y55" s="173">
        <v>0</v>
      </c>
      <c r="Z55" s="84"/>
      <c r="AA55" s="117"/>
    </row>
    <row r="56" spans="1:27" ht="15" hidden="1" customHeight="1" thickBot="1" x14ac:dyDescent="0.35">
      <c r="A56" s="538"/>
      <c r="B56" s="541"/>
      <c r="C56" s="83" t="s">
        <v>347</v>
      </c>
      <c r="D56" s="37"/>
      <c r="E56" s="37"/>
      <c r="F56" s="37"/>
      <c r="G56" s="37"/>
      <c r="H56" s="104"/>
      <c r="I56" s="542"/>
      <c r="J56" s="543"/>
      <c r="K56" s="37"/>
      <c r="L56" s="37"/>
      <c r="M56" s="37"/>
      <c r="N56" s="37"/>
      <c r="O56" s="37"/>
      <c r="P56" s="36"/>
      <c r="Q56" s="36"/>
      <c r="R56" s="36"/>
      <c r="S56" s="36"/>
      <c r="T56" s="36"/>
      <c r="U56" s="36"/>
      <c r="V56" s="36"/>
      <c r="W56" s="37"/>
      <c r="X56" s="84"/>
      <c r="Y56" s="173">
        <v>0</v>
      </c>
      <c r="Z56" s="84"/>
      <c r="AA56" s="117"/>
    </row>
    <row r="57" spans="1:27" ht="15" hidden="1" customHeight="1" thickBot="1" x14ac:dyDescent="0.35">
      <c r="A57" s="554"/>
      <c r="B57" s="555"/>
      <c r="C57" s="129" t="s">
        <v>348</v>
      </c>
      <c r="D57" s="127"/>
      <c r="E57" s="127"/>
      <c r="F57" s="127"/>
      <c r="G57" s="127"/>
      <c r="H57" s="125"/>
      <c r="I57" s="556"/>
      <c r="J57" s="557"/>
      <c r="K57" s="135"/>
      <c r="L57" s="127"/>
      <c r="M57" s="127"/>
      <c r="N57" s="127"/>
      <c r="O57" s="127"/>
      <c r="P57" s="126"/>
      <c r="Q57" s="126"/>
      <c r="R57" s="126"/>
      <c r="S57" s="126"/>
      <c r="T57" s="126"/>
      <c r="U57" s="126"/>
      <c r="V57" s="126"/>
      <c r="W57" s="127"/>
      <c r="X57" s="267"/>
      <c r="Y57" s="386">
        <v>0</v>
      </c>
      <c r="Z57" s="267"/>
      <c r="AA57" s="128"/>
    </row>
    <row r="58" spans="1:27" ht="15" hidden="1" customHeight="1" thickBot="1" x14ac:dyDescent="0.35">
      <c r="A58" s="558" t="s">
        <v>204</v>
      </c>
      <c r="B58" s="874" t="s">
        <v>349</v>
      </c>
      <c r="C58" s="874"/>
      <c r="D58" s="559"/>
      <c r="E58" s="559"/>
      <c r="F58" s="559"/>
      <c r="G58" s="559"/>
      <c r="H58" s="560">
        <v>182399</v>
      </c>
      <c r="I58" s="560"/>
      <c r="J58" s="561"/>
      <c r="K58" s="122"/>
      <c r="L58" s="122"/>
      <c r="M58" s="122"/>
      <c r="N58" s="122"/>
      <c r="O58" s="122"/>
      <c r="P58" s="123"/>
      <c r="Q58" s="123"/>
      <c r="R58" s="123"/>
      <c r="S58" s="123"/>
      <c r="T58" s="123"/>
      <c r="U58" s="123"/>
      <c r="V58" s="123"/>
      <c r="W58" s="122"/>
      <c r="X58" s="120"/>
      <c r="Y58" s="121">
        <v>0</v>
      </c>
      <c r="Z58" s="120"/>
      <c r="AA58" s="124"/>
    </row>
    <row r="59" spans="1:27" ht="15" hidden="1" customHeight="1" thickBot="1" x14ac:dyDescent="0.35">
      <c r="A59" s="538"/>
      <c r="B59" s="541"/>
      <c r="C59" s="125"/>
      <c r="D59" s="127"/>
      <c r="E59" s="127"/>
      <c r="F59" s="127"/>
      <c r="G59" s="127"/>
      <c r="H59" s="125"/>
      <c r="I59" s="556"/>
      <c r="J59" s="557"/>
      <c r="K59" s="127"/>
      <c r="L59" s="127"/>
      <c r="M59" s="127"/>
      <c r="N59" s="127"/>
      <c r="O59" s="127"/>
      <c r="P59" s="126"/>
      <c r="Q59" s="126"/>
      <c r="R59" s="126"/>
      <c r="S59" s="126"/>
      <c r="T59" s="126"/>
      <c r="U59" s="126"/>
      <c r="V59" s="126"/>
      <c r="W59" s="127"/>
      <c r="X59" s="267"/>
      <c r="Y59" s="386">
        <v>0</v>
      </c>
      <c r="Z59" s="267"/>
      <c r="AA59" s="128"/>
    </row>
    <row r="60" spans="1:27" ht="15" hidden="1" thickBot="1" x14ac:dyDescent="0.35">
      <c r="A60" s="219" t="s">
        <v>206</v>
      </c>
      <c r="B60" s="775" t="s">
        <v>207</v>
      </c>
      <c r="C60" s="776"/>
      <c r="D60" s="220">
        <v>0</v>
      </c>
      <c r="E60" s="220">
        <v>0</v>
      </c>
      <c r="F60" s="220">
        <v>6639</v>
      </c>
      <c r="G60" s="220">
        <v>113606</v>
      </c>
      <c r="H60" s="220">
        <v>254005</v>
      </c>
      <c r="I60" s="331">
        <v>2699311</v>
      </c>
      <c r="J60" s="220">
        <v>3603230</v>
      </c>
      <c r="K60" s="120">
        <f>SUM(K67:K67)</f>
        <v>1781346</v>
      </c>
      <c r="L60" s="120">
        <f>SUM(L61:L67)</f>
        <v>11891.04</v>
      </c>
      <c r="M60" s="121">
        <f>SUM(M61:M67)</f>
        <v>1099.52</v>
      </c>
      <c r="N60" s="120">
        <v>9688.17</v>
      </c>
      <c r="O60" s="120">
        <v>125008.29000000001</v>
      </c>
      <c r="P60" s="121">
        <v>30038.799999999999</v>
      </c>
      <c r="Q60" s="121">
        <v>3055</v>
      </c>
      <c r="R60" s="562">
        <v>14350.8</v>
      </c>
      <c r="S60" s="123">
        <v>5554</v>
      </c>
      <c r="T60" s="123"/>
      <c r="U60" s="123"/>
      <c r="V60" s="123">
        <v>30000</v>
      </c>
      <c r="W60" s="122"/>
      <c r="X60" s="120">
        <v>0</v>
      </c>
      <c r="Y60" s="121">
        <v>0</v>
      </c>
      <c r="Z60" s="120">
        <v>0</v>
      </c>
      <c r="AA60" s="124">
        <v>0</v>
      </c>
    </row>
    <row r="61" spans="1:27" ht="15" hidden="1" thickBot="1" x14ac:dyDescent="0.35">
      <c r="A61" s="826"/>
      <c r="B61" s="882"/>
      <c r="C61" s="563" t="s">
        <v>350</v>
      </c>
      <c r="D61" s="564"/>
      <c r="E61" s="564"/>
      <c r="F61" s="564"/>
      <c r="G61" s="564"/>
      <c r="H61" s="563"/>
      <c r="I61" s="565"/>
      <c r="J61" s="566"/>
      <c r="K61" s="388"/>
      <c r="L61" s="26">
        <v>11891.04</v>
      </c>
      <c r="M61" s="227">
        <v>1099.52</v>
      </c>
      <c r="N61" s="227"/>
      <c r="O61" s="227"/>
      <c r="P61" s="227"/>
      <c r="Q61" s="227"/>
      <c r="R61" s="227"/>
      <c r="S61" s="227"/>
      <c r="T61" s="227"/>
      <c r="U61" s="227"/>
      <c r="V61" s="227">
        <v>30000</v>
      </c>
      <c r="W61" s="227"/>
      <c r="X61" s="26"/>
      <c r="Y61" s="227">
        <v>0</v>
      </c>
      <c r="Z61" s="567"/>
      <c r="AA61" s="568"/>
    </row>
    <row r="62" spans="1:27" ht="15" hidden="1" customHeight="1" thickBot="1" x14ac:dyDescent="0.35">
      <c r="A62" s="827"/>
      <c r="B62" s="883"/>
      <c r="C62" s="569" t="s">
        <v>351</v>
      </c>
      <c r="D62" s="570"/>
      <c r="E62" s="570"/>
      <c r="F62" s="570"/>
      <c r="G62" s="570"/>
      <c r="H62" s="569"/>
      <c r="I62" s="571"/>
      <c r="J62" s="572"/>
      <c r="K62" s="391"/>
      <c r="L62" s="156"/>
      <c r="M62" s="322"/>
      <c r="N62" s="322"/>
      <c r="O62" s="156"/>
      <c r="P62" s="322"/>
      <c r="Q62" s="322"/>
      <c r="R62" s="322"/>
      <c r="S62" s="322"/>
      <c r="T62" s="322"/>
      <c r="U62" s="322"/>
      <c r="V62" s="322"/>
      <c r="W62" s="156"/>
      <c r="X62" s="156"/>
      <c r="Y62" s="322">
        <v>0</v>
      </c>
      <c r="Z62" s="573"/>
      <c r="AA62" s="574"/>
    </row>
    <row r="63" spans="1:27" ht="15" hidden="1" customHeight="1" thickBot="1" x14ac:dyDescent="0.35">
      <c r="A63" s="827"/>
      <c r="B63" s="883"/>
      <c r="C63" s="569" t="s">
        <v>352</v>
      </c>
      <c r="D63" s="570"/>
      <c r="E63" s="570"/>
      <c r="F63" s="570"/>
      <c r="G63" s="570"/>
      <c r="H63" s="569"/>
      <c r="I63" s="571"/>
      <c r="J63" s="572"/>
      <c r="K63" s="391"/>
      <c r="L63" s="391"/>
      <c r="M63" s="575"/>
      <c r="N63" s="156"/>
      <c r="O63" s="575"/>
      <c r="P63" s="576"/>
      <c r="Q63" s="576"/>
      <c r="R63" s="576"/>
      <c r="S63" s="576"/>
      <c r="T63" s="576"/>
      <c r="U63" s="576"/>
      <c r="V63" s="576"/>
      <c r="W63" s="575"/>
      <c r="X63" s="156"/>
      <c r="Y63" s="576">
        <v>0</v>
      </c>
      <c r="Z63" s="575"/>
      <c r="AA63" s="577"/>
    </row>
    <row r="64" spans="1:27" ht="15" hidden="1" customHeight="1" thickBot="1" x14ac:dyDescent="0.35">
      <c r="A64" s="827"/>
      <c r="B64" s="883"/>
      <c r="C64" s="569" t="s">
        <v>350</v>
      </c>
      <c r="D64" s="570"/>
      <c r="E64" s="570"/>
      <c r="F64" s="570"/>
      <c r="G64" s="570"/>
      <c r="H64" s="569"/>
      <c r="I64" s="571"/>
      <c r="J64" s="572"/>
      <c r="K64" s="391"/>
      <c r="L64" s="391"/>
      <c r="M64" s="391"/>
      <c r="N64" s="573"/>
      <c r="O64" s="156"/>
      <c r="P64" s="322"/>
      <c r="Q64" s="322"/>
      <c r="R64" s="322"/>
      <c r="S64" s="322"/>
      <c r="T64" s="322"/>
      <c r="U64" s="322"/>
      <c r="V64" s="322"/>
      <c r="W64" s="156"/>
      <c r="X64" s="156"/>
      <c r="Y64" s="322">
        <v>0</v>
      </c>
      <c r="Z64" s="573"/>
      <c r="AA64" s="574"/>
    </row>
    <row r="65" spans="1:27" ht="15" hidden="1" customHeight="1" thickBot="1" x14ac:dyDescent="0.35">
      <c r="A65" s="827"/>
      <c r="B65" s="883"/>
      <c r="C65" s="578" t="s">
        <v>211</v>
      </c>
      <c r="D65" s="579"/>
      <c r="E65" s="579"/>
      <c r="F65" s="579"/>
      <c r="G65" s="579"/>
      <c r="H65" s="578"/>
      <c r="I65" s="580"/>
      <c r="J65" s="581"/>
      <c r="K65" s="582"/>
      <c r="L65" s="582"/>
      <c r="M65" s="582"/>
      <c r="N65" s="582"/>
      <c r="O65" s="582"/>
      <c r="P65" s="583"/>
      <c r="Q65" s="583"/>
      <c r="R65" s="583"/>
      <c r="S65" s="583"/>
      <c r="T65" s="583"/>
      <c r="U65" s="583"/>
      <c r="V65" s="583"/>
      <c r="W65" s="582"/>
      <c r="X65" s="584"/>
      <c r="Y65" s="232">
        <v>0</v>
      </c>
      <c r="Z65" s="582"/>
      <c r="AA65" s="585"/>
    </row>
    <row r="66" spans="1:27" ht="15" hidden="1" customHeight="1" thickBot="1" x14ac:dyDescent="0.35">
      <c r="A66" s="827"/>
      <c r="B66" s="883"/>
      <c r="C66" s="578" t="s">
        <v>212</v>
      </c>
      <c r="D66" s="579"/>
      <c r="E66" s="579"/>
      <c r="F66" s="579"/>
      <c r="G66" s="579"/>
      <c r="H66" s="578"/>
      <c r="I66" s="580"/>
      <c r="J66" s="581"/>
      <c r="K66" s="582"/>
      <c r="L66" s="582"/>
      <c r="M66" s="582"/>
      <c r="N66" s="582"/>
      <c r="O66" s="582"/>
      <c r="P66" s="583"/>
      <c r="Q66" s="583"/>
      <c r="R66" s="583"/>
      <c r="S66" s="583"/>
      <c r="T66" s="583"/>
      <c r="U66" s="583"/>
      <c r="V66" s="583"/>
      <c r="W66" s="582"/>
      <c r="X66" s="584"/>
      <c r="Y66" s="232">
        <v>0</v>
      </c>
      <c r="Z66" s="582"/>
      <c r="AA66" s="585"/>
    </row>
    <row r="67" spans="1:27" ht="15" hidden="1" customHeight="1" thickBot="1" x14ac:dyDescent="0.35">
      <c r="A67" s="828"/>
      <c r="B67" s="884"/>
      <c r="C67" s="85" t="s">
        <v>353</v>
      </c>
      <c r="D67" s="45"/>
      <c r="E67" s="45"/>
      <c r="F67" s="45"/>
      <c r="G67" s="45"/>
      <c r="H67" s="106"/>
      <c r="I67" s="586"/>
      <c r="J67" s="587"/>
      <c r="K67" s="45">
        <v>1781346</v>
      </c>
      <c r="L67" s="135"/>
      <c r="M67" s="135"/>
      <c r="N67" s="135"/>
      <c r="O67" s="135"/>
      <c r="P67" s="134"/>
      <c r="Q67" s="134"/>
      <c r="R67" s="134"/>
      <c r="S67" s="134"/>
      <c r="T67" s="134"/>
      <c r="U67" s="134"/>
      <c r="V67" s="134"/>
      <c r="W67" s="135"/>
      <c r="X67" s="214"/>
      <c r="Y67" s="443">
        <v>0</v>
      </c>
      <c r="Z67" s="214"/>
      <c r="AA67" s="588"/>
    </row>
    <row r="68" spans="1:27" ht="15" thickBot="1" x14ac:dyDescent="0.35">
      <c r="A68" s="540" t="s">
        <v>226</v>
      </c>
      <c r="B68" s="874" t="s">
        <v>227</v>
      </c>
      <c r="C68" s="874"/>
      <c r="D68" s="253">
        <v>38040</v>
      </c>
      <c r="E68" s="253">
        <v>144792</v>
      </c>
      <c r="F68" s="253">
        <v>36414</v>
      </c>
      <c r="G68" s="253">
        <v>3228</v>
      </c>
      <c r="H68" s="253">
        <v>15058</v>
      </c>
      <c r="I68" s="560"/>
      <c r="J68" s="561"/>
      <c r="K68" s="122">
        <f>SUM(K69:K71)</f>
        <v>5000</v>
      </c>
      <c r="L68" s="122">
        <f>SUM(L69:L71)</f>
        <v>35480.800000000003</v>
      </c>
      <c r="M68" s="123">
        <f>SUM(M69:M71)</f>
        <v>555131.6</v>
      </c>
      <c r="N68" s="122">
        <v>10197.6</v>
      </c>
      <c r="O68" s="122">
        <v>323.60000000000002</v>
      </c>
      <c r="P68" s="123">
        <v>16171.269999999999</v>
      </c>
      <c r="Q68" s="123">
        <v>27465.02</v>
      </c>
      <c r="R68" s="123">
        <v>153985</v>
      </c>
      <c r="S68" s="123">
        <v>22014.41</v>
      </c>
      <c r="T68" s="123">
        <v>11409.12</v>
      </c>
      <c r="U68" s="123"/>
      <c r="V68" s="123">
        <v>14500</v>
      </c>
      <c r="W68" s="122">
        <v>44500</v>
      </c>
      <c r="X68" s="120">
        <v>13325</v>
      </c>
      <c r="Y68" s="121">
        <v>0.60528535627345903</v>
      </c>
      <c r="Z68" s="120"/>
      <c r="AA68" s="124"/>
    </row>
    <row r="69" spans="1:27" ht="15" thickBot="1" x14ac:dyDescent="0.35">
      <c r="A69" s="826"/>
      <c r="B69" s="885"/>
      <c r="C69" s="81" t="s">
        <v>410</v>
      </c>
      <c r="D69" s="29"/>
      <c r="E69" s="29"/>
      <c r="F69" s="29"/>
      <c r="G69" s="29"/>
      <c r="H69" s="100"/>
      <c r="I69" s="550"/>
      <c r="J69" s="551"/>
      <c r="K69" s="589">
        <v>5000</v>
      </c>
      <c r="L69" s="589">
        <v>20503.12</v>
      </c>
      <c r="M69" s="590"/>
      <c r="N69" s="589"/>
      <c r="O69" s="589"/>
      <c r="P69" s="590"/>
      <c r="Q69" s="590"/>
      <c r="R69" s="590"/>
      <c r="S69" s="590"/>
      <c r="T69" s="590"/>
      <c r="U69" s="590"/>
      <c r="V69" s="590">
        <v>14500</v>
      </c>
      <c r="W69" s="589"/>
      <c r="X69" s="82">
        <v>13325</v>
      </c>
      <c r="Y69" s="591">
        <v>0</v>
      </c>
      <c r="Z69" s="592"/>
      <c r="AA69" s="593"/>
    </row>
    <row r="70" spans="1:27" ht="15" hidden="1" customHeight="1" thickBot="1" x14ac:dyDescent="0.35">
      <c r="A70" s="827"/>
      <c r="B70" s="886"/>
      <c r="C70" s="129"/>
      <c r="D70" s="127"/>
      <c r="E70" s="127"/>
      <c r="F70" s="127"/>
      <c r="G70" s="127"/>
      <c r="H70" s="125"/>
      <c r="I70" s="556"/>
      <c r="J70" s="557"/>
      <c r="K70" s="594"/>
      <c r="L70" s="595"/>
      <c r="M70" s="596">
        <v>555131.6</v>
      </c>
      <c r="N70" s="595"/>
      <c r="O70" s="595"/>
      <c r="P70" s="595"/>
      <c r="Q70" s="596"/>
      <c r="R70" s="596"/>
      <c r="S70" s="596"/>
      <c r="T70" s="596"/>
      <c r="U70" s="596">
        <v>0</v>
      </c>
      <c r="V70" s="596"/>
      <c r="W70" s="595"/>
      <c r="X70" s="597"/>
      <c r="Y70" s="598">
        <v>0</v>
      </c>
      <c r="Z70" s="597"/>
      <c r="AA70" s="599"/>
    </row>
    <row r="71" spans="1:27" ht="15" hidden="1" customHeight="1" thickBot="1" x14ac:dyDescent="0.35">
      <c r="A71" s="828"/>
      <c r="B71" s="887"/>
      <c r="C71" s="83"/>
      <c r="D71" s="127"/>
      <c r="E71" s="127"/>
      <c r="F71" s="127"/>
      <c r="G71" s="127"/>
      <c r="H71" s="125"/>
      <c r="I71" s="556"/>
      <c r="J71" s="557"/>
      <c r="K71" s="127"/>
      <c r="L71" s="127">
        <v>14977.68</v>
      </c>
      <c r="M71" s="126"/>
      <c r="N71" s="127"/>
      <c r="O71" s="127"/>
      <c r="P71" s="127"/>
      <c r="Q71" s="126"/>
      <c r="R71" s="126"/>
      <c r="S71" s="126"/>
      <c r="T71" s="126"/>
      <c r="U71" s="126">
        <v>0</v>
      </c>
      <c r="V71" s="126"/>
      <c r="W71" s="127"/>
      <c r="X71" s="267"/>
      <c r="Y71" s="386">
        <v>0</v>
      </c>
      <c r="Z71" s="267"/>
      <c r="AA71" s="128"/>
    </row>
    <row r="72" spans="1:27" ht="15" thickBot="1" x14ac:dyDescent="0.35">
      <c r="A72" s="540" t="s">
        <v>230</v>
      </c>
      <c r="B72" s="874" t="s">
        <v>231</v>
      </c>
      <c r="C72" s="874"/>
      <c r="D72" s="253">
        <v>326960</v>
      </c>
      <c r="E72" s="253">
        <v>144858</v>
      </c>
      <c r="F72" s="253">
        <v>123880</v>
      </c>
      <c r="G72" s="253">
        <v>20761</v>
      </c>
      <c r="H72" s="253">
        <v>158221</v>
      </c>
      <c r="I72" s="521">
        <v>92051</v>
      </c>
      <c r="J72" s="253">
        <v>68225</v>
      </c>
      <c r="K72" s="120">
        <f>SUM(K73:K94)</f>
        <v>16198</v>
      </c>
      <c r="L72" s="120">
        <f>SUM(L73:L94)</f>
        <v>1305435.6399999999</v>
      </c>
      <c r="M72" s="121">
        <f>SUM(M73:M94)</f>
        <v>139207.66</v>
      </c>
      <c r="N72" s="120">
        <v>44614.21</v>
      </c>
      <c r="O72" s="121">
        <v>60675.760000000009</v>
      </c>
      <c r="P72" s="121">
        <v>54775.5</v>
      </c>
      <c r="Q72" s="121">
        <v>566821.34</v>
      </c>
      <c r="R72" s="121">
        <v>879183.79</v>
      </c>
      <c r="S72" s="121">
        <v>4461136.1999999993</v>
      </c>
      <c r="T72" s="121">
        <v>2803985.6499999994</v>
      </c>
      <c r="U72" s="121">
        <v>1657020.9200000002</v>
      </c>
      <c r="V72" s="121">
        <v>5210966</v>
      </c>
      <c r="W72" s="120">
        <v>5342820</v>
      </c>
      <c r="X72" s="120">
        <v>9014962</v>
      </c>
      <c r="Y72" s="121">
        <v>2.020777128481305</v>
      </c>
      <c r="Z72" s="120"/>
      <c r="AA72" s="124"/>
    </row>
    <row r="73" spans="1:27" ht="14.4" hidden="1" customHeight="1" x14ac:dyDescent="0.3">
      <c r="A73" s="823"/>
      <c r="B73" s="880"/>
      <c r="C73" s="600" t="s">
        <v>354</v>
      </c>
      <c r="D73" s="601"/>
      <c r="E73" s="601"/>
      <c r="F73" s="601"/>
      <c r="G73" s="601"/>
      <c r="H73" s="602"/>
      <c r="I73" s="603"/>
      <c r="J73" s="604"/>
      <c r="K73" s="29"/>
      <c r="L73" s="29"/>
      <c r="M73" s="28">
        <v>1289.08</v>
      </c>
      <c r="N73" s="67"/>
      <c r="O73" s="67"/>
      <c r="P73" s="67"/>
      <c r="Q73" s="66"/>
      <c r="R73" s="66"/>
      <c r="S73" s="66"/>
      <c r="T73" s="66"/>
      <c r="U73" s="66"/>
      <c r="V73" s="66"/>
      <c r="W73" s="67"/>
      <c r="X73" s="84"/>
      <c r="Y73" s="173">
        <v>0</v>
      </c>
      <c r="Z73" s="84"/>
      <c r="AA73" s="117"/>
    </row>
    <row r="74" spans="1:27" x14ac:dyDescent="0.3">
      <c r="A74" s="824"/>
      <c r="B74" s="879"/>
      <c r="C74" s="242" t="s">
        <v>316</v>
      </c>
      <c r="D74" s="605"/>
      <c r="E74" s="605"/>
      <c r="F74" s="605"/>
      <c r="G74" s="605"/>
      <c r="H74" s="606"/>
      <c r="I74" s="607"/>
      <c r="J74" s="350"/>
      <c r="K74" s="37"/>
      <c r="L74" s="67"/>
      <c r="M74" s="66">
        <v>0</v>
      </c>
      <c r="N74" s="67"/>
      <c r="O74" s="67"/>
      <c r="P74" s="67"/>
      <c r="Q74" s="66"/>
      <c r="R74" s="66"/>
      <c r="S74" s="66"/>
      <c r="T74" s="66"/>
      <c r="U74" s="66"/>
      <c r="V74" s="66"/>
      <c r="W74" s="67"/>
      <c r="X74" s="84">
        <v>2591739</v>
      </c>
      <c r="Y74" s="173">
        <v>0</v>
      </c>
      <c r="Z74" s="84"/>
      <c r="AA74" s="117"/>
    </row>
    <row r="75" spans="1:27" x14ac:dyDescent="0.3">
      <c r="A75" s="824"/>
      <c r="B75" s="879"/>
      <c r="C75" s="242" t="s">
        <v>355</v>
      </c>
      <c r="D75" s="605"/>
      <c r="E75" s="605"/>
      <c r="F75" s="605"/>
      <c r="G75" s="605"/>
      <c r="H75" s="606"/>
      <c r="I75" s="607"/>
      <c r="J75" s="350"/>
      <c r="K75" s="37"/>
      <c r="L75" s="67"/>
      <c r="M75" s="66">
        <v>0</v>
      </c>
      <c r="N75" s="67"/>
      <c r="O75" s="67"/>
      <c r="P75" s="67"/>
      <c r="Q75" s="66"/>
      <c r="R75" s="66"/>
      <c r="S75" s="66"/>
      <c r="T75" s="66"/>
      <c r="U75" s="66"/>
      <c r="V75" s="66"/>
      <c r="W75" s="67"/>
      <c r="X75" s="84">
        <v>35550</v>
      </c>
      <c r="Y75" s="173">
        <v>0</v>
      </c>
      <c r="Z75" s="84"/>
      <c r="AA75" s="117"/>
    </row>
    <row r="76" spans="1:27" x14ac:dyDescent="0.3">
      <c r="A76" s="824"/>
      <c r="B76" s="879"/>
      <c r="C76" s="242" t="s">
        <v>356</v>
      </c>
      <c r="D76" s="605"/>
      <c r="E76" s="605"/>
      <c r="F76" s="605"/>
      <c r="G76" s="605"/>
      <c r="H76" s="606"/>
      <c r="I76" s="607"/>
      <c r="J76" s="350"/>
      <c r="K76" s="37"/>
      <c r="L76" s="67"/>
      <c r="M76" s="66">
        <v>0</v>
      </c>
      <c r="N76" s="67"/>
      <c r="O76" s="67"/>
      <c r="P76" s="67"/>
      <c r="Q76" s="66"/>
      <c r="R76" s="66"/>
      <c r="S76" s="66"/>
      <c r="T76" s="66"/>
      <c r="U76" s="66"/>
      <c r="V76" s="66"/>
      <c r="W76" s="67"/>
      <c r="X76" s="84">
        <v>15970</v>
      </c>
      <c r="Y76" s="173">
        <v>0</v>
      </c>
      <c r="Z76" s="84"/>
      <c r="AA76" s="117"/>
    </row>
    <row r="77" spans="1:27" x14ac:dyDescent="0.3">
      <c r="A77" s="824"/>
      <c r="B77" s="879"/>
      <c r="C77" s="242" t="s">
        <v>411</v>
      </c>
      <c r="D77" s="605"/>
      <c r="E77" s="605"/>
      <c r="F77" s="605"/>
      <c r="G77" s="605"/>
      <c r="H77" s="606"/>
      <c r="I77" s="607"/>
      <c r="J77" s="350"/>
      <c r="K77" s="37"/>
      <c r="L77" s="67"/>
      <c r="M77" s="66"/>
      <c r="N77" s="37"/>
      <c r="O77" s="84"/>
      <c r="P77" s="84"/>
      <c r="Q77" s="173"/>
      <c r="R77" s="173"/>
      <c r="S77" s="173"/>
      <c r="T77" s="173"/>
      <c r="U77" s="173"/>
      <c r="V77" s="173"/>
      <c r="W77" s="84"/>
      <c r="X77" s="84">
        <v>2158977</v>
      </c>
      <c r="Y77" s="173">
        <v>0</v>
      </c>
      <c r="Z77" s="84"/>
      <c r="AA77" s="117"/>
    </row>
    <row r="78" spans="1:27" x14ac:dyDescent="0.3">
      <c r="A78" s="824"/>
      <c r="B78" s="879"/>
      <c r="C78" s="608" t="s">
        <v>412</v>
      </c>
      <c r="D78" s="609"/>
      <c r="E78" s="609"/>
      <c r="F78" s="609"/>
      <c r="G78" s="609"/>
      <c r="H78" s="610"/>
      <c r="I78" s="611"/>
      <c r="J78" s="612"/>
      <c r="K78" s="70"/>
      <c r="L78" s="127"/>
      <c r="M78" s="126">
        <v>0</v>
      </c>
      <c r="N78" s="37"/>
      <c r="O78" s="84"/>
      <c r="P78" s="84"/>
      <c r="Q78" s="173"/>
      <c r="R78" s="173"/>
      <c r="S78" s="173"/>
      <c r="T78" s="173"/>
      <c r="U78" s="173"/>
      <c r="V78" s="173"/>
      <c r="W78" s="84"/>
      <c r="X78" s="84">
        <v>30000</v>
      </c>
      <c r="Y78" s="173">
        <v>0</v>
      </c>
      <c r="Z78" s="84"/>
      <c r="AA78" s="117"/>
    </row>
    <row r="79" spans="1:27" x14ac:dyDescent="0.3">
      <c r="A79" s="824"/>
      <c r="B79" s="879"/>
      <c r="C79" s="608" t="s">
        <v>413</v>
      </c>
      <c r="D79" s="613"/>
      <c r="E79" s="613"/>
      <c r="F79" s="613"/>
      <c r="G79" s="613"/>
      <c r="H79" s="614"/>
      <c r="I79" s="615"/>
      <c r="J79" s="355"/>
      <c r="K79" s="70"/>
      <c r="L79" s="127"/>
      <c r="M79" s="126">
        <v>0</v>
      </c>
      <c r="N79" s="37"/>
      <c r="O79" s="84"/>
      <c r="P79" s="84"/>
      <c r="Q79" s="173"/>
      <c r="R79" s="173"/>
      <c r="S79" s="173"/>
      <c r="T79" s="173"/>
      <c r="U79" s="173"/>
      <c r="V79" s="173"/>
      <c r="W79" s="84"/>
      <c r="X79" s="84">
        <v>22550.000000000004</v>
      </c>
      <c r="Y79" s="173">
        <v>0</v>
      </c>
      <c r="Z79" s="84"/>
      <c r="AA79" s="117"/>
    </row>
    <row r="80" spans="1:27" ht="12.75" customHeight="1" x14ac:dyDescent="0.3">
      <c r="A80" s="824"/>
      <c r="B80" s="879"/>
      <c r="C80" s="608" t="s">
        <v>447</v>
      </c>
      <c r="D80" s="613"/>
      <c r="E80" s="613"/>
      <c r="F80" s="613"/>
      <c r="G80" s="613"/>
      <c r="H80" s="614"/>
      <c r="I80" s="615"/>
      <c r="J80" s="355"/>
      <c r="K80" s="70"/>
      <c r="L80" s="127"/>
      <c r="M80" s="126">
        <v>0</v>
      </c>
      <c r="N80" s="37"/>
      <c r="O80" s="84"/>
      <c r="P80" s="84"/>
      <c r="Q80" s="173"/>
      <c r="R80" s="173"/>
      <c r="S80" s="173"/>
      <c r="T80" s="173"/>
      <c r="U80" s="173"/>
      <c r="V80" s="173"/>
      <c r="W80" s="84"/>
      <c r="X80" s="84">
        <v>35875</v>
      </c>
      <c r="Y80" s="173">
        <v>0</v>
      </c>
      <c r="Z80" s="84"/>
      <c r="AA80" s="117"/>
    </row>
    <row r="81" spans="1:32" ht="12.75" customHeight="1" x14ac:dyDescent="0.3">
      <c r="A81" s="824"/>
      <c r="B81" s="879"/>
      <c r="C81" s="242" t="s">
        <v>405</v>
      </c>
      <c r="D81" s="37"/>
      <c r="E81" s="37"/>
      <c r="F81" s="37"/>
      <c r="G81" s="37"/>
      <c r="H81" s="104"/>
      <c r="I81" s="542"/>
      <c r="J81" s="543"/>
      <c r="K81" s="37"/>
      <c r="L81" s="37"/>
      <c r="M81" s="36">
        <v>0</v>
      </c>
      <c r="N81" s="37"/>
      <c r="O81" s="84"/>
      <c r="P81" s="84"/>
      <c r="Q81" s="173"/>
      <c r="R81" s="173"/>
      <c r="S81" s="173"/>
      <c r="T81" s="173"/>
      <c r="U81" s="173"/>
      <c r="V81" s="173"/>
      <c r="W81" s="84"/>
      <c r="X81" s="84">
        <v>25625</v>
      </c>
      <c r="Y81" s="173">
        <v>0</v>
      </c>
      <c r="Z81" s="84"/>
      <c r="AA81" s="117"/>
      <c r="AC81" s="190"/>
      <c r="AF81" s="190"/>
    </row>
    <row r="82" spans="1:32" ht="12.75" customHeight="1" x14ac:dyDescent="0.3">
      <c r="A82" s="824"/>
      <c r="B82" s="879"/>
      <c r="C82" s="83" t="s">
        <v>448</v>
      </c>
      <c r="D82" s="37"/>
      <c r="E82" s="37"/>
      <c r="F82" s="37"/>
      <c r="G82" s="37"/>
      <c r="H82" s="104"/>
      <c r="I82" s="542"/>
      <c r="J82" s="543"/>
      <c r="K82" s="37">
        <v>7632</v>
      </c>
      <c r="L82" s="37"/>
      <c r="M82" s="36">
        <v>0</v>
      </c>
      <c r="N82" s="37"/>
      <c r="O82" s="84"/>
      <c r="P82" s="84"/>
      <c r="Q82" s="173"/>
      <c r="R82" s="173"/>
      <c r="S82" s="173"/>
      <c r="T82" s="173"/>
      <c r="U82" s="173"/>
      <c r="V82" s="173"/>
      <c r="W82" s="84"/>
      <c r="X82" s="84">
        <v>170156</v>
      </c>
      <c r="Y82" s="173">
        <v>0</v>
      </c>
      <c r="Z82" s="84"/>
      <c r="AA82" s="117"/>
    </row>
    <row r="83" spans="1:32" x14ac:dyDescent="0.3">
      <c r="A83" s="824"/>
      <c r="B83" s="879"/>
      <c r="C83" s="83" t="s">
        <v>449</v>
      </c>
      <c r="D83" s="37"/>
      <c r="E83" s="37"/>
      <c r="F83" s="37"/>
      <c r="G83" s="37"/>
      <c r="H83" s="104"/>
      <c r="I83" s="542"/>
      <c r="J83" s="543"/>
      <c r="K83" s="37"/>
      <c r="L83" s="37"/>
      <c r="M83" s="36">
        <v>0</v>
      </c>
      <c r="N83" s="37"/>
      <c r="O83" s="84"/>
      <c r="P83" s="84"/>
      <c r="Q83" s="173"/>
      <c r="R83" s="173"/>
      <c r="S83" s="173"/>
      <c r="T83" s="173"/>
      <c r="U83" s="36"/>
      <c r="V83" s="36"/>
      <c r="W83" s="37"/>
      <c r="X83" s="84">
        <v>273069</v>
      </c>
      <c r="Y83" s="173">
        <v>0</v>
      </c>
      <c r="Z83" s="84"/>
      <c r="AA83" s="117"/>
    </row>
    <row r="84" spans="1:32" ht="12.75" customHeight="1" x14ac:dyDescent="0.3">
      <c r="A84" s="824"/>
      <c r="B84" s="879"/>
      <c r="C84" s="83" t="s">
        <v>406</v>
      </c>
      <c r="D84" s="37"/>
      <c r="E84" s="37"/>
      <c r="F84" s="37"/>
      <c r="G84" s="37"/>
      <c r="H84" s="104"/>
      <c r="I84" s="542"/>
      <c r="J84" s="543"/>
      <c r="K84" s="37">
        <v>0</v>
      </c>
      <c r="L84" s="37"/>
      <c r="M84" s="36">
        <v>0</v>
      </c>
      <c r="N84" s="37"/>
      <c r="O84" s="37"/>
      <c r="P84" s="37"/>
      <c r="Q84" s="36"/>
      <c r="R84" s="36"/>
      <c r="S84" s="36"/>
      <c r="T84" s="36"/>
      <c r="U84" s="36"/>
      <c r="V84" s="36"/>
      <c r="W84" s="37"/>
      <c r="X84" s="84">
        <v>2961924</v>
      </c>
      <c r="Y84" s="173">
        <v>0</v>
      </c>
      <c r="Z84" s="84"/>
      <c r="AA84" s="117"/>
    </row>
    <row r="85" spans="1:32" x14ac:dyDescent="0.3">
      <c r="A85" s="824"/>
      <c r="B85" s="879"/>
      <c r="C85" s="83" t="s">
        <v>407</v>
      </c>
      <c r="D85" s="37"/>
      <c r="E85" s="37"/>
      <c r="F85" s="37"/>
      <c r="G85" s="37"/>
      <c r="H85" s="104"/>
      <c r="I85" s="542"/>
      <c r="J85" s="543"/>
      <c r="K85" s="37">
        <v>0</v>
      </c>
      <c r="L85" s="37">
        <v>1302435.6399999999</v>
      </c>
      <c r="M85" s="36">
        <v>95467.839999999997</v>
      </c>
      <c r="N85" s="37"/>
      <c r="O85" s="37"/>
      <c r="P85" s="37"/>
      <c r="Q85" s="36"/>
      <c r="R85" s="36"/>
      <c r="S85" s="36"/>
      <c r="T85" s="36"/>
      <c r="U85" s="36"/>
      <c r="V85" s="36"/>
      <c r="W85" s="37"/>
      <c r="X85" s="84">
        <v>512844</v>
      </c>
      <c r="Y85" s="173">
        <v>0</v>
      </c>
      <c r="Z85" s="84"/>
      <c r="AA85" s="117"/>
    </row>
    <row r="86" spans="1:32" x14ac:dyDescent="0.3">
      <c r="A86" s="824"/>
      <c r="B86" s="879"/>
      <c r="C86" s="83" t="s">
        <v>408</v>
      </c>
      <c r="D86" s="37"/>
      <c r="E86" s="37"/>
      <c r="F86" s="37"/>
      <c r="G86" s="37"/>
      <c r="H86" s="104"/>
      <c r="I86" s="542"/>
      <c r="J86" s="543"/>
      <c r="K86" s="37"/>
      <c r="L86" s="37"/>
      <c r="M86" s="36">
        <v>38905.74</v>
      </c>
      <c r="N86" s="37"/>
      <c r="O86" s="37"/>
      <c r="P86" s="37"/>
      <c r="Q86" s="36"/>
      <c r="R86" s="36"/>
      <c r="S86" s="36"/>
      <c r="T86" s="36"/>
      <c r="U86" s="36"/>
      <c r="V86" s="36"/>
      <c r="W86" s="37"/>
      <c r="X86" s="84">
        <v>63038</v>
      </c>
      <c r="Y86" s="173">
        <v>0</v>
      </c>
      <c r="Z86" s="84"/>
      <c r="AA86" s="117"/>
    </row>
    <row r="87" spans="1:32" ht="12.75" customHeight="1" x14ac:dyDescent="0.3">
      <c r="A87" s="824"/>
      <c r="B87" s="879"/>
      <c r="C87" s="83" t="s">
        <v>415</v>
      </c>
      <c r="D87" s="37"/>
      <c r="E87" s="37"/>
      <c r="F87" s="37"/>
      <c r="G87" s="37"/>
      <c r="H87" s="104"/>
      <c r="I87" s="542"/>
      <c r="J87" s="543"/>
      <c r="K87" s="37"/>
      <c r="L87" s="37"/>
      <c r="M87" s="36">
        <v>0</v>
      </c>
      <c r="N87" s="37"/>
      <c r="O87" s="37"/>
      <c r="P87" s="37"/>
      <c r="Q87" s="36"/>
      <c r="R87" s="36"/>
      <c r="S87" s="36"/>
      <c r="T87" s="36"/>
      <c r="U87" s="36"/>
      <c r="V87" s="36"/>
      <c r="W87" s="37"/>
      <c r="X87" s="84">
        <v>18911</v>
      </c>
      <c r="Y87" s="173">
        <v>0</v>
      </c>
      <c r="Z87" s="84"/>
      <c r="AA87" s="117"/>
    </row>
    <row r="88" spans="1:32" ht="12.75" customHeight="1" x14ac:dyDescent="0.3">
      <c r="A88" s="824"/>
      <c r="B88" s="879"/>
      <c r="C88" s="83" t="s">
        <v>409</v>
      </c>
      <c r="D88" s="37"/>
      <c r="E88" s="37"/>
      <c r="F88" s="37"/>
      <c r="G88" s="37"/>
      <c r="H88" s="104"/>
      <c r="I88" s="542"/>
      <c r="J88" s="543"/>
      <c r="K88" s="37"/>
      <c r="L88" s="37"/>
      <c r="M88" s="36">
        <v>0</v>
      </c>
      <c r="N88" s="37"/>
      <c r="O88" s="37"/>
      <c r="P88" s="37"/>
      <c r="Q88" s="36"/>
      <c r="R88" s="36"/>
      <c r="S88" s="36"/>
      <c r="T88" s="36"/>
      <c r="U88" s="36"/>
      <c r="V88" s="36"/>
      <c r="W88" s="37"/>
      <c r="X88" s="84">
        <v>95735</v>
      </c>
      <c r="Y88" s="173">
        <v>0</v>
      </c>
      <c r="Z88" s="84"/>
      <c r="AA88" s="117"/>
    </row>
    <row r="89" spans="1:32" ht="12.75" customHeight="1" thickBot="1" x14ac:dyDescent="0.35">
      <c r="A89" s="824"/>
      <c r="B89" s="879"/>
      <c r="C89" s="83" t="s">
        <v>439</v>
      </c>
      <c r="D89" s="37"/>
      <c r="E89" s="37"/>
      <c r="F89" s="37"/>
      <c r="G89" s="37"/>
      <c r="H89" s="104"/>
      <c r="I89" s="542"/>
      <c r="J89" s="543"/>
      <c r="K89" s="37">
        <v>8090</v>
      </c>
      <c r="L89" s="37"/>
      <c r="M89" s="36">
        <v>0</v>
      </c>
      <c r="N89" s="37"/>
      <c r="O89" s="37"/>
      <c r="P89" s="37"/>
      <c r="Q89" s="36"/>
      <c r="R89" s="36"/>
      <c r="S89" s="36"/>
      <c r="T89" s="36"/>
      <c r="U89" s="36"/>
      <c r="V89" s="36"/>
      <c r="W89" s="37"/>
      <c r="X89" s="84">
        <v>2999</v>
      </c>
      <c r="Y89" s="173">
        <v>0</v>
      </c>
      <c r="Z89" s="84"/>
      <c r="AA89" s="117"/>
    </row>
    <row r="90" spans="1:32" hidden="1" x14ac:dyDescent="0.3">
      <c r="A90" s="824"/>
      <c r="B90" s="879"/>
      <c r="C90" s="83"/>
      <c r="D90" s="37"/>
      <c r="E90" s="37"/>
      <c r="F90" s="37"/>
      <c r="G90" s="37"/>
      <c r="H90" s="104"/>
      <c r="I90" s="542"/>
      <c r="J90" s="543"/>
      <c r="K90" s="37"/>
      <c r="L90" s="37"/>
      <c r="M90" s="36"/>
      <c r="N90" s="37"/>
      <c r="O90" s="37"/>
      <c r="P90" s="37"/>
      <c r="Q90" s="36"/>
      <c r="R90" s="36"/>
      <c r="S90" s="36"/>
      <c r="T90" s="36"/>
      <c r="U90" s="69"/>
      <c r="V90" s="69"/>
      <c r="W90" s="70"/>
      <c r="X90" s="84"/>
      <c r="Y90" s="173">
        <v>0</v>
      </c>
      <c r="Z90" s="84"/>
      <c r="AA90" s="117"/>
    </row>
    <row r="91" spans="1:32" ht="15" hidden="1" thickBot="1" x14ac:dyDescent="0.35">
      <c r="A91" s="825"/>
      <c r="B91" s="881"/>
      <c r="C91" s="246"/>
      <c r="D91" s="70"/>
      <c r="E91" s="70"/>
      <c r="F91" s="70"/>
      <c r="G91" s="70"/>
      <c r="H91" s="118"/>
      <c r="I91" s="544"/>
      <c r="J91" s="545"/>
      <c r="K91" s="70"/>
      <c r="L91" s="70"/>
      <c r="M91" s="69"/>
      <c r="N91" s="70"/>
      <c r="O91" s="70"/>
      <c r="P91" s="70"/>
      <c r="Q91" s="69"/>
      <c r="R91" s="69"/>
      <c r="S91" s="69"/>
      <c r="T91" s="69"/>
      <c r="U91" s="69"/>
      <c r="V91" s="69"/>
      <c r="W91" s="70"/>
      <c r="X91" s="131"/>
      <c r="Y91" s="173">
        <v>0</v>
      </c>
      <c r="Z91" s="131"/>
      <c r="AA91" s="119"/>
      <c r="AF91" s="190"/>
    </row>
    <row r="92" spans="1:32" ht="0.75" customHeight="1" thickBot="1" x14ac:dyDescent="0.35">
      <c r="A92" s="362" t="s">
        <v>357</v>
      </c>
      <c r="B92" s="888" t="s">
        <v>358</v>
      </c>
      <c r="C92" s="837"/>
      <c r="D92" s="70"/>
      <c r="E92" s="70"/>
      <c r="F92" s="70"/>
      <c r="G92" s="70"/>
      <c r="H92" s="118"/>
      <c r="I92" s="544"/>
      <c r="J92" s="545"/>
      <c r="K92" s="70"/>
      <c r="L92" s="70"/>
      <c r="M92" s="69"/>
      <c r="N92" s="70"/>
      <c r="O92" s="70"/>
      <c r="P92" s="70"/>
      <c r="Q92" s="69"/>
      <c r="R92" s="69"/>
      <c r="S92" s="69"/>
      <c r="T92" s="69"/>
      <c r="U92" s="123"/>
      <c r="V92" s="123"/>
      <c r="W92" s="122"/>
      <c r="X92" s="120">
        <v>0</v>
      </c>
      <c r="Y92" s="121">
        <v>0</v>
      </c>
      <c r="Z92" s="120"/>
      <c r="AA92" s="124"/>
    </row>
    <row r="93" spans="1:32" s="621" customFormat="1" hidden="1" thickBot="1" x14ac:dyDescent="0.3">
      <c r="A93" s="554"/>
      <c r="B93" s="555"/>
      <c r="C93" s="271" t="s">
        <v>359</v>
      </c>
      <c r="D93" s="616"/>
      <c r="E93" s="616"/>
      <c r="F93" s="616"/>
      <c r="G93" s="616"/>
      <c r="H93" s="617"/>
      <c r="I93" s="618"/>
      <c r="J93" s="619"/>
      <c r="K93" s="616"/>
      <c r="L93" s="616"/>
      <c r="M93" s="620"/>
      <c r="N93" s="122"/>
      <c r="O93" s="122"/>
      <c r="P93" s="123">
        <v>5880</v>
      </c>
      <c r="Q93" s="123">
        <v>44123.79</v>
      </c>
      <c r="R93" s="123"/>
      <c r="S93" s="123"/>
      <c r="T93" s="123"/>
      <c r="U93" s="386"/>
      <c r="V93" s="386">
        <v>0</v>
      </c>
      <c r="W93" s="267"/>
      <c r="X93" s="267"/>
      <c r="Y93" s="386">
        <v>0</v>
      </c>
      <c r="Z93" s="267"/>
      <c r="AA93" s="128"/>
      <c r="AD93" s="622"/>
    </row>
    <row r="94" spans="1:32" ht="15" hidden="1" thickBot="1" x14ac:dyDescent="0.35">
      <c r="A94" s="362" t="s">
        <v>360</v>
      </c>
      <c r="B94" s="806" t="s">
        <v>263</v>
      </c>
      <c r="C94" s="807"/>
      <c r="D94" s="45"/>
      <c r="E94" s="45"/>
      <c r="F94" s="45"/>
      <c r="G94" s="45"/>
      <c r="H94" s="106"/>
      <c r="I94" s="586"/>
      <c r="J94" s="587"/>
      <c r="K94" s="45">
        <v>476</v>
      </c>
      <c r="L94" s="45">
        <v>3000</v>
      </c>
      <c r="M94" s="44">
        <v>3545</v>
      </c>
      <c r="N94" s="22"/>
      <c r="O94" s="22"/>
      <c r="P94" s="22"/>
      <c r="Q94" s="272"/>
      <c r="R94" s="386"/>
      <c r="S94" s="386"/>
      <c r="T94" s="386"/>
      <c r="U94" s="142"/>
      <c r="V94" s="142"/>
      <c r="W94" s="141"/>
      <c r="X94" s="120"/>
      <c r="Y94" s="121">
        <v>0</v>
      </c>
      <c r="Z94" s="120"/>
      <c r="AA94" s="124"/>
    </row>
    <row r="95" spans="1:32" ht="15" hidden="1" customHeight="1" thickBot="1" x14ac:dyDescent="0.35">
      <c r="A95" s="538"/>
      <c r="B95" s="541"/>
      <c r="C95" s="83"/>
      <c r="D95" s="623"/>
      <c r="E95" s="623"/>
      <c r="F95" s="623"/>
      <c r="G95" s="623"/>
      <c r="H95" s="624"/>
      <c r="I95" s="625"/>
      <c r="J95" s="626"/>
      <c r="K95" s="141"/>
      <c r="L95" s="141"/>
      <c r="M95" s="141"/>
      <c r="N95" s="141"/>
      <c r="O95" s="141"/>
      <c r="P95" s="141"/>
      <c r="Q95" s="142"/>
      <c r="R95" s="142"/>
      <c r="S95" s="142"/>
      <c r="T95" s="142"/>
      <c r="U95" s="36"/>
      <c r="V95" s="36"/>
      <c r="W95" s="37"/>
      <c r="X95" s="84"/>
      <c r="Y95" s="173">
        <v>0</v>
      </c>
      <c r="Z95" s="84"/>
      <c r="AA95" s="117"/>
    </row>
    <row r="96" spans="1:32" ht="15" hidden="1" customHeight="1" x14ac:dyDescent="0.3">
      <c r="A96" s="538"/>
      <c r="B96" s="541"/>
      <c r="C96" s="83"/>
      <c r="D96" s="37"/>
      <c r="E96" s="37"/>
      <c r="F96" s="37"/>
      <c r="G96" s="37"/>
      <c r="H96" s="104"/>
      <c r="I96" s="542"/>
      <c r="J96" s="543"/>
      <c r="K96" s="37"/>
      <c r="L96" s="37"/>
      <c r="M96" s="37"/>
      <c r="N96" s="37"/>
      <c r="O96" s="37"/>
      <c r="P96" s="37"/>
      <c r="Q96" s="36"/>
      <c r="R96" s="36"/>
      <c r="S96" s="36"/>
      <c r="T96" s="36"/>
      <c r="U96" s="36"/>
      <c r="V96" s="36"/>
      <c r="W96" s="37"/>
      <c r="X96" s="84"/>
      <c r="Y96" s="173">
        <v>0</v>
      </c>
      <c r="Z96" s="84"/>
      <c r="AA96" s="117"/>
    </row>
    <row r="97" spans="1:27" ht="15" hidden="1" customHeight="1" thickBot="1" x14ac:dyDescent="0.35">
      <c r="A97" s="538"/>
      <c r="B97" s="541"/>
      <c r="C97" s="86"/>
      <c r="D97" s="37"/>
      <c r="E97" s="37"/>
      <c r="F97" s="37"/>
      <c r="G97" s="37"/>
      <c r="H97" s="104"/>
      <c r="I97" s="542"/>
      <c r="J97" s="543"/>
      <c r="K97" s="37"/>
      <c r="L97" s="37"/>
      <c r="M97" s="37"/>
      <c r="N97" s="37"/>
      <c r="O97" s="37"/>
      <c r="P97" s="37"/>
      <c r="Q97" s="36"/>
      <c r="R97" s="36"/>
      <c r="S97" s="36"/>
      <c r="T97" s="36"/>
      <c r="U97" s="69"/>
      <c r="V97" s="69"/>
      <c r="W97" s="70"/>
      <c r="X97" s="131"/>
      <c r="Y97" s="286">
        <v>0</v>
      </c>
      <c r="Z97" s="131"/>
      <c r="AA97" s="119"/>
    </row>
    <row r="98" spans="1:27" ht="15" customHeight="1" thickBot="1" x14ac:dyDescent="0.35">
      <c r="A98" s="540" t="s">
        <v>240</v>
      </c>
      <c r="B98" s="874" t="s">
        <v>361</v>
      </c>
      <c r="C98" s="874"/>
      <c r="D98" s="70"/>
      <c r="E98" s="70"/>
      <c r="F98" s="70"/>
      <c r="G98" s="70"/>
      <c r="H98" s="118"/>
      <c r="I98" s="544"/>
      <c r="J98" s="545"/>
      <c r="K98" s="70"/>
      <c r="L98" s="70"/>
      <c r="M98" s="70"/>
      <c r="N98" s="70"/>
      <c r="O98" s="70"/>
      <c r="P98" s="70"/>
      <c r="Q98" s="69"/>
      <c r="R98" s="69"/>
      <c r="S98" s="69"/>
      <c r="T98" s="121"/>
      <c r="U98" s="121">
        <v>14000</v>
      </c>
      <c r="V98" s="121">
        <v>160000</v>
      </c>
      <c r="W98" s="120">
        <v>14365</v>
      </c>
      <c r="X98" s="120">
        <v>0</v>
      </c>
      <c r="Y98" s="121">
        <v>0</v>
      </c>
      <c r="Z98" s="120"/>
      <c r="AA98" s="124"/>
    </row>
    <row r="99" spans="1:27" ht="15" thickBot="1" x14ac:dyDescent="0.35">
      <c r="A99" s="826"/>
      <c r="B99" s="882"/>
      <c r="C99" s="563"/>
      <c r="D99" s="253">
        <v>8298</v>
      </c>
      <c r="E99" s="253">
        <v>3983</v>
      </c>
      <c r="F99" s="253">
        <v>175065</v>
      </c>
      <c r="G99" s="253">
        <v>138049</v>
      </c>
      <c r="H99" s="253">
        <v>127764</v>
      </c>
      <c r="I99" s="521">
        <v>149292</v>
      </c>
      <c r="J99" s="253">
        <v>3000</v>
      </c>
      <c r="K99" s="120">
        <f>SUM(K104:K106)</f>
        <v>6455</v>
      </c>
      <c r="L99" s="120">
        <f>SUM(L100:L106)</f>
        <v>131475.39000000001</v>
      </c>
      <c r="M99" s="121">
        <f>SUM(M100:M106)</f>
        <v>1775474.1500000001</v>
      </c>
      <c r="N99" s="120">
        <v>12967.75</v>
      </c>
      <c r="O99" s="121">
        <v>2000</v>
      </c>
      <c r="P99" s="121">
        <v>138793.75</v>
      </c>
      <c r="Q99" s="121">
        <v>36288</v>
      </c>
      <c r="R99" s="121">
        <v>84304</v>
      </c>
      <c r="S99" s="121"/>
      <c r="T99" s="121"/>
      <c r="U99" s="228"/>
      <c r="V99" s="228"/>
      <c r="W99" s="27"/>
      <c r="X99" s="26"/>
      <c r="Y99" s="227">
        <v>0</v>
      </c>
      <c r="Z99" s="26"/>
      <c r="AA99" s="631"/>
    </row>
    <row r="100" spans="1:27" hidden="1" x14ac:dyDescent="0.3">
      <c r="A100" s="827"/>
      <c r="B100" s="883"/>
      <c r="C100" s="569"/>
      <c r="D100" s="627"/>
      <c r="E100" s="627"/>
      <c r="F100" s="627"/>
      <c r="G100" s="627"/>
      <c r="H100" s="628"/>
      <c r="I100" s="629"/>
      <c r="J100" s="630"/>
      <c r="K100" s="27"/>
      <c r="L100" s="27">
        <v>123141.28</v>
      </c>
      <c r="M100" s="228">
        <v>1602434.8900000001</v>
      </c>
      <c r="N100" s="27"/>
      <c r="O100" s="27"/>
      <c r="P100" s="27"/>
      <c r="Q100" s="228"/>
      <c r="R100" s="228"/>
      <c r="S100" s="228"/>
      <c r="T100" s="228"/>
      <c r="U100" s="302"/>
      <c r="V100" s="302">
        <v>160000</v>
      </c>
      <c r="W100" s="65"/>
      <c r="X100" s="156"/>
      <c r="Y100" s="322">
        <v>0</v>
      </c>
      <c r="Z100" s="156"/>
      <c r="AA100" s="636"/>
    </row>
    <row r="101" spans="1:27" ht="15" hidden="1" customHeight="1" x14ac:dyDescent="0.3">
      <c r="A101" s="827"/>
      <c r="B101" s="883"/>
      <c r="C101" s="569"/>
      <c r="D101" s="632"/>
      <c r="E101" s="632"/>
      <c r="F101" s="632"/>
      <c r="G101" s="632"/>
      <c r="H101" s="633"/>
      <c r="I101" s="634"/>
      <c r="J101" s="635"/>
      <c r="K101" s="65"/>
      <c r="L101" s="65"/>
      <c r="M101" s="302">
        <v>18092.39</v>
      </c>
      <c r="N101" s="65"/>
      <c r="O101" s="65"/>
      <c r="P101" s="65"/>
      <c r="Q101" s="302"/>
      <c r="R101" s="302"/>
      <c r="S101" s="302"/>
      <c r="T101" s="302"/>
      <c r="U101" s="302"/>
      <c r="V101" s="302"/>
      <c r="W101" s="65"/>
      <c r="X101" s="156"/>
      <c r="Y101" s="322">
        <v>0</v>
      </c>
      <c r="Z101" s="156"/>
      <c r="AA101" s="636"/>
    </row>
    <row r="102" spans="1:27" ht="15" hidden="1" customHeight="1" x14ac:dyDescent="0.3">
      <c r="A102" s="827"/>
      <c r="B102" s="883"/>
      <c r="C102" s="569"/>
      <c r="D102" s="632"/>
      <c r="E102" s="632"/>
      <c r="F102" s="632"/>
      <c r="G102" s="632"/>
      <c r="H102" s="633"/>
      <c r="I102" s="634"/>
      <c r="J102" s="635"/>
      <c r="K102" s="65"/>
      <c r="L102" s="65"/>
      <c r="M102" s="302">
        <v>16624.5</v>
      </c>
      <c r="N102" s="65"/>
      <c r="O102" s="65"/>
      <c r="P102" s="65"/>
      <c r="Q102" s="302"/>
      <c r="R102" s="302"/>
      <c r="S102" s="302"/>
      <c r="T102" s="302"/>
      <c r="U102" s="302"/>
      <c r="V102" s="302"/>
      <c r="W102" s="65"/>
      <c r="X102" s="156"/>
      <c r="Y102" s="322">
        <v>0</v>
      </c>
      <c r="Z102" s="156"/>
      <c r="AA102" s="636"/>
    </row>
    <row r="103" spans="1:27" ht="15" hidden="1" customHeight="1" x14ac:dyDescent="0.3">
      <c r="A103" s="827"/>
      <c r="B103" s="883"/>
      <c r="C103" s="129"/>
      <c r="D103" s="632"/>
      <c r="E103" s="632"/>
      <c r="F103" s="632"/>
      <c r="G103" s="632"/>
      <c r="H103" s="633"/>
      <c r="I103" s="634"/>
      <c r="J103" s="635"/>
      <c r="K103" s="65"/>
      <c r="L103" s="65"/>
      <c r="M103" s="302">
        <v>120000</v>
      </c>
      <c r="N103" s="65"/>
      <c r="O103" s="65"/>
      <c r="P103" s="65"/>
      <c r="Q103" s="302"/>
      <c r="R103" s="302"/>
      <c r="S103" s="302"/>
      <c r="T103" s="302"/>
      <c r="U103" s="66"/>
      <c r="V103" s="66"/>
      <c r="W103" s="67"/>
      <c r="X103" s="102"/>
      <c r="Y103" s="130">
        <v>0</v>
      </c>
      <c r="Z103" s="102"/>
      <c r="AA103" s="116"/>
    </row>
    <row r="104" spans="1:27" ht="15" hidden="1" customHeight="1" x14ac:dyDescent="0.3">
      <c r="A104" s="827"/>
      <c r="B104" s="883"/>
      <c r="C104" s="246"/>
      <c r="D104" s="67"/>
      <c r="E104" s="67"/>
      <c r="F104" s="67"/>
      <c r="G104" s="67"/>
      <c r="H104" s="101"/>
      <c r="I104" s="552"/>
      <c r="J104" s="553"/>
      <c r="K104" s="67">
        <v>6455</v>
      </c>
      <c r="L104" s="67"/>
      <c r="M104" s="66">
        <v>14992.37</v>
      </c>
      <c r="N104" s="67"/>
      <c r="O104" s="67"/>
      <c r="P104" s="67"/>
      <c r="Q104" s="66"/>
      <c r="R104" s="66"/>
      <c r="S104" s="66"/>
      <c r="T104" s="66"/>
      <c r="U104" s="66"/>
      <c r="V104" s="66"/>
      <c r="W104" s="67"/>
      <c r="X104" s="102"/>
      <c r="Y104" s="130">
        <v>0</v>
      </c>
      <c r="Z104" s="102"/>
      <c r="AA104" s="116"/>
    </row>
    <row r="105" spans="1:27" ht="15" hidden="1" customHeight="1" thickBot="1" x14ac:dyDescent="0.35">
      <c r="A105" s="828"/>
      <c r="B105" s="884"/>
      <c r="C105" s="85"/>
      <c r="D105" s="127"/>
      <c r="E105" s="127"/>
      <c r="F105" s="127"/>
      <c r="G105" s="127"/>
      <c r="H105" s="125"/>
      <c r="I105" s="556"/>
      <c r="J105" s="557"/>
      <c r="K105" s="127"/>
      <c r="L105" s="84"/>
      <c r="M105" s="36"/>
      <c r="N105" s="67"/>
      <c r="O105" s="67"/>
      <c r="P105" s="67"/>
      <c r="Q105" s="66"/>
      <c r="R105" s="66"/>
      <c r="S105" s="66"/>
      <c r="T105" s="66"/>
      <c r="U105" s="134"/>
      <c r="V105" s="134"/>
      <c r="W105" s="135"/>
      <c r="X105" s="214"/>
      <c r="Y105" s="443">
        <v>0</v>
      </c>
      <c r="Z105" s="214"/>
      <c r="AA105" s="588"/>
    </row>
    <row r="106" spans="1:27" ht="15" customHeight="1" thickBot="1" x14ac:dyDescent="0.35">
      <c r="A106" s="540" t="s">
        <v>362</v>
      </c>
      <c r="B106" s="874" t="s">
        <v>247</v>
      </c>
      <c r="C106" s="874"/>
      <c r="D106" s="45"/>
      <c r="E106" s="45"/>
      <c r="F106" s="45"/>
      <c r="G106" s="45"/>
      <c r="H106" s="106"/>
      <c r="I106" s="586"/>
      <c r="J106" s="587"/>
      <c r="K106" s="45"/>
      <c r="L106" s="135">
        <v>8334.11</v>
      </c>
      <c r="M106" s="134">
        <v>3330</v>
      </c>
      <c r="N106" s="135"/>
      <c r="O106" s="135"/>
      <c r="P106" s="135"/>
      <c r="Q106" s="134"/>
      <c r="R106" s="134"/>
      <c r="S106" s="134"/>
      <c r="T106" s="134"/>
      <c r="U106" s="121">
        <v>5244.1</v>
      </c>
      <c r="V106" s="121"/>
      <c r="W106" s="120">
        <v>45500</v>
      </c>
      <c r="X106" s="120">
        <v>0</v>
      </c>
      <c r="Y106" s="121">
        <v>0</v>
      </c>
      <c r="Z106" s="120"/>
      <c r="AA106" s="124"/>
    </row>
    <row r="107" spans="1:27" ht="15" hidden="1" thickBot="1" x14ac:dyDescent="0.35">
      <c r="A107" s="823"/>
      <c r="B107" s="880"/>
      <c r="C107" s="81"/>
      <c r="D107" s="253"/>
      <c r="E107" s="253">
        <v>22472</v>
      </c>
      <c r="F107" s="253">
        <v>20713</v>
      </c>
      <c r="G107" s="253">
        <v>11074</v>
      </c>
      <c r="H107" s="253">
        <v>15914</v>
      </c>
      <c r="I107" s="521">
        <v>116842</v>
      </c>
      <c r="J107" s="253">
        <v>38905</v>
      </c>
      <c r="K107" s="120">
        <f>SUM(K108:K113)</f>
        <v>15848</v>
      </c>
      <c r="L107" s="120">
        <f>SUM(L108:L113)</f>
        <v>26915.190000000002</v>
      </c>
      <c r="M107" s="121">
        <f>SUM(M108:M113)</f>
        <v>9771.24</v>
      </c>
      <c r="N107" s="120">
        <v>62531.63</v>
      </c>
      <c r="O107" s="121">
        <v>193266.02</v>
      </c>
      <c r="P107" s="121">
        <v>3920.81</v>
      </c>
      <c r="Q107" s="121"/>
      <c r="R107" s="121"/>
      <c r="S107" s="121"/>
      <c r="T107" s="121"/>
      <c r="U107" s="21"/>
      <c r="V107" s="21">
        <v>0</v>
      </c>
      <c r="W107" s="22"/>
      <c r="X107" s="146"/>
      <c r="Y107" s="272">
        <v>0</v>
      </c>
      <c r="Z107" s="146"/>
      <c r="AA107" s="637"/>
    </row>
    <row r="108" spans="1:27" ht="15" hidden="1" thickBot="1" x14ac:dyDescent="0.35">
      <c r="A108" s="824"/>
      <c r="B108" s="879"/>
      <c r="C108" s="83"/>
      <c r="D108" s="29"/>
      <c r="E108" s="29"/>
      <c r="F108" s="29"/>
      <c r="G108" s="29"/>
      <c r="H108" s="100"/>
      <c r="I108" s="550"/>
      <c r="J108" s="551"/>
      <c r="K108" s="29">
        <v>7000</v>
      </c>
      <c r="L108" s="67">
        <v>16662.2</v>
      </c>
      <c r="M108" s="66"/>
      <c r="N108" s="67"/>
      <c r="O108" s="67"/>
      <c r="P108" s="22"/>
      <c r="Q108" s="21"/>
      <c r="R108" s="21"/>
      <c r="S108" s="21"/>
      <c r="T108" s="21"/>
      <c r="U108" s="66"/>
      <c r="V108" s="66"/>
      <c r="W108" s="67"/>
      <c r="X108" s="102"/>
      <c r="Y108" s="130">
        <v>0</v>
      </c>
      <c r="Z108" s="102"/>
      <c r="AA108" s="116"/>
    </row>
    <row r="109" spans="1:27" hidden="1" x14ac:dyDescent="0.3">
      <c r="A109" s="824"/>
      <c r="B109" s="879"/>
      <c r="C109" s="83"/>
      <c r="D109" s="37"/>
      <c r="E109" s="37"/>
      <c r="F109" s="37"/>
      <c r="G109" s="37"/>
      <c r="H109" s="104"/>
      <c r="I109" s="542"/>
      <c r="J109" s="543"/>
      <c r="K109" s="37"/>
      <c r="L109" s="37"/>
      <c r="M109" s="36"/>
      <c r="N109" s="37"/>
      <c r="O109" s="37"/>
      <c r="P109" s="67"/>
      <c r="Q109" s="66"/>
      <c r="R109" s="66"/>
      <c r="S109" s="66"/>
      <c r="T109" s="66"/>
      <c r="U109" s="36"/>
      <c r="V109" s="36"/>
      <c r="W109" s="37"/>
      <c r="X109" s="84"/>
      <c r="Y109" s="173">
        <v>0</v>
      </c>
      <c r="Z109" s="84"/>
      <c r="AA109" s="117"/>
    </row>
    <row r="110" spans="1:27" hidden="1" x14ac:dyDescent="0.3">
      <c r="A110" s="824"/>
      <c r="B110" s="879"/>
      <c r="C110" s="83"/>
      <c r="D110" s="37"/>
      <c r="E110" s="37"/>
      <c r="F110" s="37"/>
      <c r="G110" s="37"/>
      <c r="H110" s="104"/>
      <c r="I110" s="542"/>
      <c r="J110" s="543"/>
      <c r="K110" s="37"/>
      <c r="L110" s="37"/>
      <c r="M110" s="36"/>
      <c r="N110" s="37"/>
      <c r="O110" s="37"/>
      <c r="P110" s="37"/>
      <c r="Q110" s="36"/>
      <c r="R110" s="36"/>
      <c r="S110" s="36"/>
      <c r="T110" s="36"/>
      <c r="U110" s="36"/>
      <c r="V110" s="36"/>
      <c r="W110" s="37"/>
      <c r="X110" s="84"/>
      <c r="Y110" s="173">
        <v>0</v>
      </c>
      <c r="Z110" s="84"/>
      <c r="AA110" s="117"/>
    </row>
    <row r="111" spans="1:27" ht="15" hidden="1" thickBot="1" x14ac:dyDescent="0.35">
      <c r="A111" s="824"/>
      <c r="B111" s="879"/>
      <c r="C111" s="85"/>
      <c r="D111" s="37"/>
      <c r="E111" s="37"/>
      <c r="F111" s="37"/>
      <c r="G111" s="37"/>
      <c r="H111" s="104"/>
      <c r="I111" s="542"/>
      <c r="J111" s="543"/>
      <c r="K111" s="37"/>
      <c r="L111" s="37"/>
      <c r="M111" s="36"/>
      <c r="N111" s="37"/>
      <c r="O111" s="37"/>
      <c r="P111" s="37"/>
      <c r="Q111" s="36"/>
      <c r="R111" s="36"/>
      <c r="S111" s="36"/>
      <c r="T111" s="36"/>
      <c r="U111" s="44"/>
      <c r="V111" s="44"/>
      <c r="W111" s="45"/>
      <c r="X111" s="42"/>
      <c r="Y111" s="638">
        <v>0</v>
      </c>
      <c r="Z111" s="42"/>
      <c r="AA111" s="639"/>
    </row>
    <row r="112" spans="1:27" ht="15" thickBot="1" x14ac:dyDescent="0.35">
      <c r="A112" s="825"/>
      <c r="B112" s="881"/>
      <c r="C112" s="271"/>
      <c r="D112" s="45"/>
      <c r="E112" s="45"/>
      <c r="F112" s="45"/>
      <c r="G112" s="45"/>
      <c r="H112" s="106"/>
      <c r="I112" s="586"/>
      <c r="J112" s="587"/>
      <c r="K112" s="45"/>
      <c r="L112" s="45"/>
      <c r="M112" s="44">
        <v>9771.24</v>
      </c>
      <c r="N112" s="45"/>
      <c r="O112" s="45"/>
      <c r="P112" s="45"/>
      <c r="Q112" s="44"/>
      <c r="R112" s="44"/>
      <c r="S112" s="44"/>
      <c r="T112" s="44"/>
      <c r="U112" s="134"/>
      <c r="V112" s="134"/>
      <c r="W112" s="135"/>
      <c r="X112" s="214"/>
      <c r="Y112" s="443">
        <v>0</v>
      </c>
      <c r="Z112" s="214"/>
      <c r="AA112" s="588"/>
    </row>
    <row r="113" spans="1:27" ht="15.6" customHeight="1" thickBot="1" x14ac:dyDescent="0.35">
      <c r="A113" s="558" t="s">
        <v>363</v>
      </c>
      <c r="B113" s="775" t="s">
        <v>267</v>
      </c>
      <c r="C113" s="776"/>
      <c r="D113" s="135"/>
      <c r="E113" s="135"/>
      <c r="F113" s="135"/>
      <c r="G113" s="135"/>
      <c r="H113" s="133"/>
      <c r="I113" s="640"/>
      <c r="J113" s="641"/>
      <c r="K113" s="135">
        <v>8848</v>
      </c>
      <c r="L113" s="135">
        <v>10252.99</v>
      </c>
      <c r="M113" s="134"/>
      <c r="N113" s="135"/>
      <c r="O113" s="135"/>
      <c r="P113" s="135"/>
      <c r="Q113" s="134"/>
      <c r="R113" s="134"/>
      <c r="S113" s="134"/>
      <c r="T113" s="134"/>
      <c r="U113" s="142">
        <v>118797.45</v>
      </c>
      <c r="V113" s="142"/>
      <c r="W113" s="141">
        <v>45500</v>
      </c>
      <c r="X113" s="139">
        <v>0</v>
      </c>
      <c r="Y113" s="140">
        <v>0</v>
      </c>
      <c r="Z113" s="139"/>
      <c r="AA113" s="642"/>
    </row>
    <row r="114" spans="1:27" ht="17.25" customHeight="1" thickBot="1" x14ac:dyDescent="0.35">
      <c r="A114" s="538"/>
      <c r="B114" s="541"/>
      <c r="C114" s="271"/>
      <c r="D114" s="623"/>
      <c r="E114" s="623"/>
      <c r="F114" s="623"/>
      <c r="G114" s="623"/>
      <c r="H114" s="624"/>
      <c r="I114" s="625"/>
      <c r="J114" s="626"/>
      <c r="K114" s="141">
        <v>5500</v>
      </c>
      <c r="L114" s="141"/>
      <c r="M114" s="141">
        <f>M115</f>
        <v>0</v>
      </c>
      <c r="N114" s="141"/>
      <c r="O114" s="142">
        <v>10000</v>
      </c>
      <c r="P114" s="142">
        <v>2238</v>
      </c>
      <c r="Q114" s="142">
        <v>21924.400000000001</v>
      </c>
      <c r="R114" s="142">
        <v>1080</v>
      </c>
      <c r="S114" s="142"/>
      <c r="T114" s="142">
        <v>12820.31</v>
      </c>
      <c r="U114" s="126"/>
      <c r="V114" s="126">
        <v>0</v>
      </c>
      <c r="W114" s="127"/>
      <c r="X114" s="84"/>
      <c r="Y114" s="173">
        <v>0</v>
      </c>
      <c r="Z114" s="84"/>
      <c r="AA114" s="117"/>
    </row>
    <row r="115" spans="1:27" ht="17.25" customHeight="1" thickBot="1" x14ac:dyDescent="0.35">
      <c r="A115" s="643" t="s">
        <v>272</v>
      </c>
      <c r="B115" s="893" t="s">
        <v>273</v>
      </c>
      <c r="C115" s="893"/>
      <c r="D115" s="127"/>
      <c r="E115" s="127"/>
      <c r="F115" s="127"/>
      <c r="G115" s="127"/>
      <c r="H115" s="125"/>
      <c r="I115" s="556"/>
      <c r="J115" s="557"/>
      <c r="K115" s="127">
        <v>5500</v>
      </c>
      <c r="L115" s="127"/>
      <c r="M115" s="127"/>
      <c r="N115" s="127"/>
      <c r="O115" s="126"/>
      <c r="P115" s="126"/>
      <c r="Q115" s="126"/>
      <c r="R115" s="126"/>
      <c r="S115" s="126"/>
      <c r="T115" s="272">
        <v>12820.31</v>
      </c>
      <c r="U115" s="121">
        <v>18544.73</v>
      </c>
      <c r="V115" s="121">
        <v>400000</v>
      </c>
      <c r="W115" s="120">
        <v>318736</v>
      </c>
      <c r="X115" s="120">
        <v>534365</v>
      </c>
      <c r="Y115" s="121">
        <v>2.7181006638012155</v>
      </c>
      <c r="Z115" s="120"/>
      <c r="AA115" s="124"/>
    </row>
    <row r="116" spans="1:27" ht="17.25" hidden="1" customHeight="1" thickBot="1" x14ac:dyDescent="0.35">
      <c r="A116" s="823"/>
      <c r="B116" s="880"/>
      <c r="C116" s="83"/>
      <c r="D116" s="253">
        <v>666567</v>
      </c>
      <c r="E116" s="253">
        <v>223164</v>
      </c>
      <c r="F116" s="253">
        <v>527019</v>
      </c>
      <c r="G116" s="253">
        <v>279677</v>
      </c>
      <c r="H116" s="253">
        <v>1160065</v>
      </c>
      <c r="I116" s="644">
        <v>2097438</v>
      </c>
      <c r="J116" s="253">
        <v>344577</v>
      </c>
      <c r="K116" s="120">
        <f>SUM(K117:K131)</f>
        <v>11076</v>
      </c>
      <c r="L116" s="120">
        <f>SUM(L117:L131)</f>
        <v>22611.84</v>
      </c>
      <c r="M116" s="121">
        <f>SUM(M117:M131)</f>
        <v>52135.360000000001</v>
      </c>
      <c r="N116" s="120">
        <v>60359.19</v>
      </c>
      <c r="O116" s="121">
        <v>319793.28999999998</v>
      </c>
      <c r="P116" s="121">
        <v>478985.9</v>
      </c>
      <c r="Q116" s="121">
        <v>204385.99</v>
      </c>
      <c r="R116" s="121">
        <v>183771.86</v>
      </c>
      <c r="S116" s="121">
        <v>196595</v>
      </c>
      <c r="T116" s="121">
        <v>410130.78</v>
      </c>
      <c r="U116" s="66"/>
      <c r="V116" s="66">
        <v>400000</v>
      </c>
      <c r="W116" s="67"/>
      <c r="X116" s="102"/>
      <c r="Y116" s="130">
        <v>0</v>
      </c>
      <c r="Z116" s="102"/>
      <c r="AA116" s="116"/>
    </row>
    <row r="117" spans="1:27" hidden="1" x14ac:dyDescent="0.3">
      <c r="A117" s="824"/>
      <c r="B117" s="879"/>
      <c r="C117" s="83"/>
      <c r="D117" s="104"/>
      <c r="E117" s="104"/>
      <c r="F117" s="104"/>
      <c r="G117" s="104"/>
      <c r="H117" s="104"/>
      <c r="I117" s="542"/>
      <c r="J117" s="543"/>
      <c r="K117" s="37">
        <v>11076</v>
      </c>
      <c r="L117" s="67"/>
      <c r="M117" s="67"/>
      <c r="N117" s="67"/>
      <c r="O117" s="67"/>
      <c r="P117" s="67"/>
      <c r="Q117" s="66"/>
      <c r="R117" s="66"/>
      <c r="S117" s="66"/>
      <c r="T117" s="66"/>
      <c r="U117" s="66"/>
      <c r="V117" s="66"/>
      <c r="W117" s="67"/>
      <c r="X117" s="102"/>
      <c r="Y117" s="130">
        <v>0</v>
      </c>
      <c r="Z117" s="102"/>
      <c r="AA117" s="116"/>
    </row>
    <row r="118" spans="1:27" hidden="1" x14ac:dyDescent="0.3">
      <c r="A118" s="824"/>
      <c r="B118" s="879"/>
      <c r="C118" s="83" t="s">
        <v>364</v>
      </c>
      <c r="D118" s="104"/>
      <c r="E118" s="104"/>
      <c r="F118" s="104"/>
      <c r="G118" s="104"/>
      <c r="H118" s="104"/>
      <c r="I118" s="542"/>
      <c r="J118" s="543"/>
      <c r="K118" s="37"/>
      <c r="L118" s="67"/>
      <c r="M118" s="67"/>
      <c r="N118" s="67"/>
      <c r="O118" s="67"/>
      <c r="P118" s="67"/>
      <c r="Q118" s="66"/>
      <c r="R118" s="66"/>
      <c r="S118" s="66"/>
      <c r="T118" s="66"/>
      <c r="U118" s="66"/>
      <c r="V118" s="66"/>
      <c r="W118" s="67"/>
      <c r="X118" s="102"/>
      <c r="Y118" s="130">
        <v>0</v>
      </c>
      <c r="Z118" s="102"/>
      <c r="AA118" s="116"/>
    </row>
    <row r="119" spans="1:27" hidden="1" x14ac:dyDescent="0.3">
      <c r="A119" s="824"/>
      <c r="B119" s="879"/>
      <c r="C119" s="83" t="s">
        <v>365</v>
      </c>
      <c r="D119" s="104"/>
      <c r="E119" s="104"/>
      <c r="F119" s="104"/>
      <c r="G119" s="104"/>
      <c r="H119" s="104"/>
      <c r="I119" s="542"/>
      <c r="J119" s="543"/>
      <c r="K119" s="37"/>
      <c r="L119" s="67"/>
      <c r="M119" s="67"/>
      <c r="N119" s="67"/>
      <c r="O119" s="67"/>
      <c r="P119" s="67"/>
      <c r="Q119" s="66"/>
      <c r="R119" s="66"/>
      <c r="S119" s="66"/>
      <c r="T119" s="66"/>
      <c r="U119" s="66"/>
      <c r="V119" s="66"/>
      <c r="W119" s="67"/>
      <c r="X119" s="102"/>
      <c r="Y119" s="130">
        <v>0</v>
      </c>
      <c r="Z119" s="102"/>
      <c r="AA119" s="116"/>
    </row>
    <row r="120" spans="1:27" hidden="1" x14ac:dyDescent="0.3">
      <c r="A120" s="824"/>
      <c r="B120" s="879"/>
      <c r="C120" s="83" t="s">
        <v>366</v>
      </c>
      <c r="D120" s="104"/>
      <c r="E120" s="104"/>
      <c r="F120" s="104"/>
      <c r="G120" s="104"/>
      <c r="H120" s="104"/>
      <c r="I120" s="542"/>
      <c r="J120" s="543"/>
      <c r="K120" s="37"/>
      <c r="L120" s="67"/>
      <c r="M120" s="67"/>
      <c r="N120" s="67"/>
      <c r="O120" s="67"/>
      <c r="P120" s="67"/>
      <c r="Q120" s="66"/>
      <c r="R120" s="66"/>
      <c r="S120" s="66"/>
      <c r="T120" s="66"/>
      <c r="U120" s="66"/>
      <c r="V120" s="66"/>
      <c r="W120" s="67"/>
      <c r="X120" s="102"/>
      <c r="Y120" s="130">
        <v>0</v>
      </c>
      <c r="Z120" s="102"/>
      <c r="AA120" s="116"/>
    </row>
    <row r="121" spans="1:27" hidden="1" x14ac:dyDescent="0.3">
      <c r="A121" s="824"/>
      <c r="B121" s="879"/>
      <c r="C121" s="83"/>
      <c r="D121" s="104"/>
      <c r="E121" s="104"/>
      <c r="F121" s="104"/>
      <c r="G121" s="104"/>
      <c r="H121" s="104"/>
      <c r="I121" s="542"/>
      <c r="J121" s="543"/>
      <c r="K121" s="37"/>
      <c r="L121" s="67"/>
      <c r="M121" s="67"/>
      <c r="N121" s="67"/>
      <c r="O121" s="67"/>
      <c r="P121" s="67"/>
      <c r="Q121" s="66"/>
      <c r="R121" s="66"/>
      <c r="S121" s="66"/>
      <c r="T121" s="66"/>
      <c r="U121" s="66"/>
      <c r="V121" s="66"/>
      <c r="W121" s="67"/>
      <c r="X121" s="102"/>
      <c r="Y121" s="130">
        <v>0</v>
      </c>
      <c r="Z121" s="102"/>
      <c r="AA121" s="116"/>
    </row>
    <row r="122" spans="1:27" hidden="1" x14ac:dyDescent="0.3">
      <c r="A122" s="824"/>
      <c r="B122" s="879"/>
      <c r="C122" s="83"/>
      <c r="D122" s="104"/>
      <c r="E122" s="104"/>
      <c r="F122" s="104"/>
      <c r="G122" s="104"/>
      <c r="H122" s="104"/>
      <c r="I122" s="542"/>
      <c r="J122" s="543"/>
      <c r="K122" s="37"/>
      <c r="L122" s="67"/>
      <c r="M122" s="67"/>
      <c r="N122" s="67"/>
      <c r="O122" s="67"/>
      <c r="P122" s="67"/>
      <c r="Q122" s="66"/>
      <c r="R122" s="66"/>
      <c r="S122" s="66"/>
      <c r="T122" s="66"/>
      <c r="U122" s="66"/>
      <c r="V122" s="66"/>
      <c r="W122" s="67"/>
      <c r="X122" s="102"/>
      <c r="Y122" s="130">
        <v>0</v>
      </c>
      <c r="Z122" s="102"/>
      <c r="AA122" s="116"/>
    </row>
    <row r="123" spans="1:27" hidden="1" x14ac:dyDescent="0.3">
      <c r="A123" s="824"/>
      <c r="B123" s="879"/>
      <c r="C123" s="83"/>
      <c r="D123" s="104"/>
      <c r="E123" s="104"/>
      <c r="F123" s="104"/>
      <c r="G123" s="104"/>
      <c r="H123" s="104"/>
      <c r="I123" s="542"/>
      <c r="J123" s="543"/>
      <c r="K123" s="37"/>
      <c r="L123" s="67"/>
      <c r="M123" s="67"/>
      <c r="N123" s="67"/>
      <c r="O123" s="67"/>
      <c r="P123" s="67"/>
      <c r="Q123" s="66"/>
      <c r="R123" s="66"/>
      <c r="S123" s="66"/>
      <c r="T123" s="66"/>
      <c r="U123" s="66"/>
      <c r="V123" s="66"/>
      <c r="W123" s="67"/>
      <c r="X123" s="102"/>
      <c r="Y123" s="130">
        <v>0</v>
      </c>
      <c r="Z123" s="102"/>
      <c r="AA123" s="116"/>
    </row>
    <row r="124" spans="1:27" x14ac:dyDescent="0.3">
      <c r="A124" s="824"/>
      <c r="B124" s="879"/>
      <c r="C124" s="83" t="s">
        <v>317</v>
      </c>
      <c r="D124" s="104"/>
      <c r="E124" s="104"/>
      <c r="F124" s="104"/>
      <c r="G124" s="104"/>
      <c r="H124" s="104"/>
      <c r="I124" s="542"/>
      <c r="J124" s="543"/>
      <c r="K124" s="37"/>
      <c r="L124" s="67">
        <v>22611.84</v>
      </c>
      <c r="M124" s="66"/>
      <c r="N124" s="67"/>
      <c r="O124" s="67"/>
      <c r="P124" s="67"/>
      <c r="Q124" s="66"/>
      <c r="R124" s="66"/>
      <c r="S124" s="66"/>
      <c r="T124" s="66"/>
      <c r="U124" s="66"/>
      <c r="V124" s="66"/>
      <c r="W124" s="67"/>
      <c r="X124" s="102">
        <v>529365</v>
      </c>
      <c r="Y124" s="130">
        <v>0</v>
      </c>
      <c r="Z124" s="102"/>
      <c r="AA124" s="116"/>
    </row>
    <row r="125" spans="1:27" x14ac:dyDescent="0.3">
      <c r="A125" s="824"/>
      <c r="B125" s="879"/>
      <c r="C125" s="83" t="s">
        <v>416</v>
      </c>
      <c r="D125" s="104"/>
      <c r="E125" s="104"/>
      <c r="F125" s="104"/>
      <c r="G125" s="104"/>
      <c r="H125" s="104"/>
      <c r="I125" s="542"/>
      <c r="J125" s="543"/>
      <c r="K125" s="37"/>
      <c r="L125" s="67"/>
      <c r="M125" s="66"/>
      <c r="N125" s="67"/>
      <c r="O125" s="67"/>
      <c r="P125" s="67"/>
      <c r="Q125" s="66"/>
      <c r="R125" s="66"/>
      <c r="S125" s="66"/>
      <c r="T125" s="66"/>
      <c r="U125" s="66"/>
      <c r="V125" s="66"/>
      <c r="W125" s="67"/>
      <c r="X125" s="102">
        <v>5000</v>
      </c>
      <c r="Y125" s="130">
        <v>0</v>
      </c>
      <c r="Z125" s="102"/>
      <c r="AA125" s="116"/>
    </row>
    <row r="126" spans="1:27" ht="15" thickBot="1" x14ac:dyDescent="0.35">
      <c r="A126" s="824"/>
      <c r="B126" s="879"/>
      <c r="C126" s="83"/>
      <c r="D126" s="104"/>
      <c r="E126" s="104"/>
      <c r="F126" s="104"/>
      <c r="G126" s="104"/>
      <c r="H126" s="104"/>
      <c r="I126" s="542"/>
      <c r="J126" s="543"/>
      <c r="K126" s="37"/>
      <c r="L126" s="67"/>
      <c r="M126" s="66">
        <v>31200</v>
      </c>
      <c r="N126" s="67"/>
      <c r="O126" s="67"/>
      <c r="P126" s="67"/>
      <c r="Q126" s="66"/>
      <c r="R126" s="66"/>
      <c r="S126" s="66"/>
      <c r="T126" s="66"/>
      <c r="U126" s="66"/>
      <c r="V126" s="66"/>
      <c r="W126" s="67"/>
      <c r="X126" s="102"/>
      <c r="Y126" s="130">
        <v>0</v>
      </c>
      <c r="Z126" s="102"/>
      <c r="AA126" s="116"/>
    </row>
    <row r="127" spans="1:27" hidden="1" x14ac:dyDescent="0.3">
      <c r="A127" s="824"/>
      <c r="B127" s="879"/>
      <c r="C127" s="83"/>
      <c r="D127" s="104"/>
      <c r="E127" s="104"/>
      <c r="F127" s="104"/>
      <c r="G127" s="104"/>
      <c r="H127" s="104"/>
      <c r="I127" s="542"/>
      <c r="J127" s="543"/>
      <c r="K127" s="37"/>
      <c r="L127" s="67"/>
      <c r="M127" s="66">
        <v>12085.36</v>
      </c>
      <c r="N127" s="67"/>
      <c r="O127" s="67"/>
      <c r="P127" s="67"/>
      <c r="Q127" s="66"/>
      <c r="R127" s="66"/>
      <c r="S127" s="66"/>
      <c r="T127" s="66"/>
      <c r="U127" s="66"/>
      <c r="V127" s="66"/>
      <c r="W127" s="67"/>
      <c r="X127" s="102"/>
      <c r="Y127" s="130">
        <v>0</v>
      </c>
      <c r="Z127" s="102"/>
      <c r="AA127" s="116"/>
    </row>
    <row r="128" spans="1:27" hidden="1" x14ac:dyDescent="0.3">
      <c r="A128" s="824"/>
      <c r="B128" s="879"/>
      <c r="C128" s="83"/>
      <c r="D128" s="118"/>
      <c r="E128" s="118"/>
      <c r="F128" s="118"/>
      <c r="G128" s="118"/>
      <c r="H128" s="118"/>
      <c r="I128" s="544"/>
      <c r="J128" s="545"/>
      <c r="K128" s="70"/>
      <c r="L128" s="67"/>
      <c r="M128" s="66"/>
      <c r="N128" s="67"/>
      <c r="O128" s="67"/>
      <c r="P128" s="67"/>
      <c r="Q128" s="66"/>
      <c r="R128" s="66"/>
      <c r="S128" s="66"/>
      <c r="T128" s="66"/>
      <c r="U128" s="130"/>
      <c r="V128" s="130"/>
      <c r="W128" s="102"/>
      <c r="X128" s="102"/>
      <c r="Y128" s="130">
        <v>0</v>
      </c>
      <c r="Z128" s="102"/>
      <c r="AA128" s="116"/>
    </row>
    <row r="129" spans="1:27" hidden="1" x14ac:dyDescent="0.3">
      <c r="A129" s="824"/>
      <c r="B129" s="879"/>
      <c r="C129" s="86"/>
      <c r="D129" s="118"/>
      <c r="E129" s="118"/>
      <c r="F129" s="118"/>
      <c r="G129" s="118"/>
      <c r="H129" s="118"/>
      <c r="I129" s="544"/>
      <c r="J129" s="545"/>
      <c r="K129" s="70"/>
      <c r="L129" s="37"/>
      <c r="M129" s="36">
        <v>8850</v>
      </c>
      <c r="N129" s="84"/>
      <c r="O129" s="102"/>
      <c r="P129" s="102"/>
      <c r="Q129" s="130"/>
      <c r="R129" s="130"/>
      <c r="S129" s="130"/>
      <c r="T129" s="130"/>
      <c r="U129" s="126"/>
      <c r="V129" s="126"/>
      <c r="W129" s="127"/>
      <c r="X129" s="102"/>
      <c r="Y129" s="130">
        <v>0</v>
      </c>
      <c r="Z129" s="102"/>
      <c r="AA129" s="116"/>
    </row>
    <row r="130" spans="1:27" ht="15" hidden="1" thickBot="1" x14ac:dyDescent="0.35">
      <c r="A130" s="825"/>
      <c r="B130" s="881"/>
      <c r="C130" s="86"/>
      <c r="D130" s="118"/>
      <c r="E130" s="118"/>
      <c r="F130" s="118"/>
      <c r="G130" s="118"/>
      <c r="H130" s="118"/>
      <c r="I130" s="544"/>
      <c r="J130" s="545"/>
      <c r="K130" s="70"/>
      <c r="L130" s="127"/>
      <c r="M130" s="126"/>
      <c r="N130" s="127"/>
      <c r="O130" s="127"/>
      <c r="P130" s="127"/>
      <c r="Q130" s="126"/>
      <c r="R130" s="126"/>
      <c r="S130" s="126"/>
      <c r="T130" s="126"/>
      <c r="U130" s="69"/>
      <c r="V130" s="69"/>
      <c r="W130" s="70"/>
      <c r="X130" s="84"/>
      <c r="Y130" s="173">
        <v>0</v>
      </c>
      <c r="Z130" s="84"/>
      <c r="AA130" s="117"/>
    </row>
    <row r="131" spans="1:27" ht="15" thickBot="1" x14ac:dyDescent="0.35">
      <c r="A131" s="219" t="s">
        <v>286</v>
      </c>
      <c r="B131" s="775" t="s">
        <v>287</v>
      </c>
      <c r="C131" s="776"/>
      <c r="D131" s="118"/>
      <c r="E131" s="118"/>
      <c r="F131" s="118"/>
      <c r="G131" s="118"/>
      <c r="H131" s="118"/>
      <c r="I131" s="544"/>
      <c r="J131" s="545"/>
      <c r="K131" s="70"/>
      <c r="L131" s="70"/>
      <c r="M131" s="69"/>
      <c r="N131" s="70"/>
      <c r="O131" s="70"/>
      <c r="P131" s="70"/>
      <c r="Q131" s="69"/>
      <c r="R131" s="69"/>
      <c r="S131" s="69"/>
      <c r="T131" s="272"/>
      <c r="U131" s="123">
        <v>8612.4</v>
      </c>
      <c r="V131" s="123"/>
      <c r="W131" s="122"/>
      <c r="X131" s="120"/>
      <c r="Y131" s="121">
        <v>0</v>
      </c>
      <c r="Z131" s="120"/>
      <c r="AA131" s="124"/>
    </row>
    <row r="132" spans="1:27" ht="15" thickBot="1" x14ac:dyDescent="0.35">
      <c r="A132" s="646"/>
      <c r="B132" s="647"/>
      <c r="C132" s="647"/>
      <c r="D132" s="645"/>
      <c r="E132" s="645"/>
      <c r="F132" s="645"/>
      <c r="G132" s="645"/>
      <c r="H132" s="645"/>
      <c r="I132" s="331">
        <v>104542</v>
      </c>
      <c r="J132" s="220">
        <v>66000</v>
      </c>
      <c r="K132" s="120">
        <f>K133+K136</f>
        <v>0</v>
      </c>
      <c r="L132" s="122"/>
      <c r="M132" s="122"/>
      <c r="N132" s="122"/>
      <c r="O132" s="122"/>
      <c r="P132" s="122">
        <v>35641.19</v>
      </c>
      <c r="Q132" s="123">
        <v>17</v>
      </c>
      <c r="R132" s="123"/>
      <c r="S132" s="123"/>
      <c r="T132" s="123"/>
      <c r="U132" s="651"/>
      <c r="V132" s="651"/>
      <c r="W132" s="647"/>
      <c r="X132" s="750"/>
      <c r="Y132" s="651">
        <v>0</v>
      </c>
      <c r="Z132" s="647"/>
      <c r="AA132" s="652"/>
    </row>
    <row r="133" spans="1:27" ht="15" hidden="1" thickBot="1" x14ac:dyDescent="0.35">
      <c r="A133" s="643" t="s">
        <v>292</v>
      </c>
      <c r="B133" s="831" t="s">
        <v>293</v>
      </c>
      <c r="C133" s="807"/>
      <c r="D133" s="648"/>
      <c r="E133" s="648"/>
      <c r="F133" s="648"/>
      <c r="G133" s="648"/>
      <c r="H133" s="648"/>
      <c r="I133" s="648"/>
      <c r="J133" s="648"/>
      <c r="K133" s="648"/>
      <c r="L133" s="649"/>
      <c r="M133" s="647"/>
      <c r="N133" s="650"/>
      <c r="O133" s="650"/>
      <c r="P133" s="650"/>
      <c r="Q133" s="651"/>
      <c r="R133" s="651"/>
      <c r="S133" s="651"/>
      <c r="T133" s="651"/>
      <c r="U133" s="651"/>
      <c r="V133" s="651"/>
      <c r="W133" s="647"/>
      <c r="X133" s="524">
        <v>0</v>
      </c>
      <c r="Y133" s="525">
        <v>0</v>
      </c>
      <c r="Z133" s="647"/>
      <c r="AA133" s="652"/>
    </row>
    <row r="134" spans="1:27" ht="15" hidden="1" thickBot="1" x14ac:dyDescent="0.35">
      <c r="A134" s="646"/>
      <c r="B134" s="648"/>
      <c r="C134" s="517" t="s">
        <v>367</v>
      </c>
      <c r="D134" s="648"/>
      <c r="E134" s="648"/>
      <c r="F134" s="648"/>
      <c r="G134" s="648"/>
      <c r="H134" s="648"/>
      <c r="I134" s="648"/>
      <c r="J134" s="648"/>
      <c r="K134" s="648"/>
      <c r="L134" s="425"/>
      <c r="M134" s="518"/>
      <c r="N134" s="648"/>
      <c r="O134" s="648"/>
      <c r="P134" s="647"/>
      <c r="Q134" s="653">
        <v>1550</v>
      </c>
      <c r="R134" s="654"/>
      <c r="S134" s="651"/>
      <c r="T134" s="654"/>
      <c r="U134" s="424"/>
      <c r="V134" s="424">
        <v>0</v>
      </c>
      <c r="W134" s="517"/>
      <c r="X134" s="751"/>
      <c r="Y134" s="424">
        <v>0</v>
      </c>
      <c r="Z134" s="517"/>
      <c r="AA134" s="656"/>
    </row>
    <row r="135" spans="1:27" ht="15" hidden="1" thickBot="1" x14ac:dyDescent="0.35">
      <c r="A135" s="538"/>
      <c r="B135" s="541"/>
      <c r="C135" s="246"/>
      <c r="D135" s="648"/>
      <c r="E135" s="648"/>
      <c r="F135" s="648"/>
      <c r="G135" s="648"/>
      <c r="H135" s="648"/>
      <c r="I135" s="648"/>
      <c r="J135" s="648"/>
      <c r="K135" s="648"/>
      <c r="L135" s="425"/>
      <c r="M135" s="518"/>
      <c r="N135" s="648"/>
      <c r="O135" s="648"/>
      <c r="P135" s="648"/>
      <c r="Q135" s="655"/>
      <c r="R135" s="424"/>
      <c r="S135" s="424"/>
      <c r="T135" s="424"/>
      <c r="U135" s="386"/>
      <c r="V135" s="386"/>
      <c r="W135" s="267"/>
      <c r="X135" s="267"/>
      <c r="Y135" s="386">
        <v>0</v>
      </c>
      <c r="Z135" s="267"/>
      <c r="AA135" s="128"/>
    </row>
    <row r="136" spans="1:27" ht="15" hidden="1" customHeight="1" thickBot="1" x14ac:dyDescent="0.35">
      <c r="A136" s="657" t="s">
        <v>368</v>
      </c>
      <c r="B136" s="889" t="s">
        <v>295</v>
      </c>
      <c r="C136" s="890"/>
      <c r="D136" s="125"/>
      <c r="E136" s="125"/>
      <c r="F136" s="125"/>
      <c r="G136" s="125"/>
      <c r="H136" s="125"/>
      <c r="I136" s="125"/>
      <c r="J136" s="125"/>
      <c r="K136" s="127"/>
      <c r="L136" s="127"/>
      <c r="M136" s="127"/>
      <c r="N136" s="127"/>
      <c r="O136" s="127"/>
      <c r="P136" s="127"/>
      <c r="Q136" s="443"/>
      <c r="R136" s="386"/>
      <c r="S136" s="386"/>
      <c r="T136" s="386"/>
      <c r="U136" s="77"/>
      <c r="V136" s="77"/>
      <c r="W136" s="659"/>
      <c r="X136" s="76">
        <v>0</v>
      </c>
      <c r="Y136" s="77">
        <v>0</v>
      </c>
      <c r="Z136" s="659"/>
      <c r="AA136" s="660"/>
    </row>
    <row r="137" spans="1:27" ht="15" hidden="1" thickBot="1" x14ac:dyDescent="0.35">
      <c r="A137" s="538"/>
      <c r="B137" s="541"/>
      <c r="C137" s="648"/>
      <c r="D137" s="658"/>
      <c r="E137" s="658"/>
      <c r="F137" s="658"/>
      <c r="G137" s="658"/>
      <c r="H137" s="658"/>
      <c r="I137" s="78">
        <f>I138</f>
        <v>0</v>
      </c>
      <c r="J137" s="78">
        <f>J138</f>
        <v>0</v>
      </c>
      <c r="K137" s="78">
        <f>K138</f>
        <v>0</v>
      </c>
      <c r="L137" s="78">
        <f>L138</f>
        <v>82887.77</v>
      </c>
      <c r="M137" s="79">
        <v>7399.64</v>
      </c>
      <c r="N137" s="659">
        <v>0</v>
      </c>
      <c r="O137" s="659">
        <f>O138</f>
        <v>0</v>
      </c>
      <c r="P137" s="659"/>
      <c r="Q137" s="77"/>
      <c r="R137" s="77"/>
      <c r="S137" s="77"/>
      <c r="T137" s="77"/>
      <c r="U137" s="126"/>
      <c r="V137" s="126">
        <v>0</v>
      </c>
      <c r="W137" s="127"/>
      <c r="X137" s="267"/>
      <c r="Y137" s="386">
        <v>0</v>
      </c>
      <c r="Z137" s="267"/>
      <c r="AA137" s="128"/>
    </row>
    <row r="138" spans="1:27" ht="16.8" thickTop="1" thickBot="1" x14ac:dyDescent="0.35">
      <c r="A138" s="891" t="s">
        <v>369</v>
      </c>
      <c r="B138" s="892"/>
      <c r="C138" s="892"/>
      <c r="D138" s="648"/>
      <c r="E138" s="648"/>
      <c r="F138" s="648"/>
      <c r="G138" s="648"/>
      <c r="H138" s="648"/>
      <c r="I138" s="125"/>
      <c r="J138" s="125"/>
      <c r="K138" s="127"/>
      <c r="L138" s="127">
        <v>82887.77</v>
      </c>
      <c r="M138" s="126">
        <v>7399.64</v>
      </c>
      <c r="N138" s="127"/>
      <c r="O138" s="127"/>
      <c r="P138" s="127"/>
      <c r="Q138" s="126"/>
      <c r="R138" s="126"/>
      <c r="S138" s="126"/>
      <c r="T138" s="184">
        <v>3770750.13</v>
      </c>
      <c r="U138" s="184">
        <v>3231552.74</v>
      </c>
      <c r="V138" s="184">
        <v>6175729</v>
      </c>
      <c r="W138" s="183">
        <v>6366364</v>
      </c>
      <c r="X138" s="183">
        <v>12142760</v>
      </c>
      <c r="Y138" s="184">
        <v>1.9394937049271634</v>
      </c>
      <c r="Z138" s="183">
        <v>0</v>
      </c>
      <c r="AA138" s="531">
        <v>0</v>
      </c>
    </row>
    <row r="139" spans="1:27" ht="15" thickTop="1" x14ac:dyDescent="0.3"/>
    <row r="141" spans="1:27" x14ac:dyDescent="0.3">
      <c r="Q141">
        <v>4970127</v>
      </c>
      <c r="X141" s="762"/>
      <c r="Y141" s="190"/>
      <c r="Z141" s="190"/>
      <c r="AA141" s="190"/>
    </row>
    <row r="144" spans="1:27" x14ac:dyDescent="0.3">
      <c r="Q144" s="190" t="e">
        <f>Q141-#REF!</f>
        <v>#REF!</v>
      </c>
      <c r="R144" s="190"/>
      <c r="S144" s="190"/>
      <c r="T144" s="190"/>
      <c r="U144" s="190"/>
      <c r="V144" s="190"/>
      <c r="W144" s="190"/>
      <c r="X144" s="762"/>
      <c r="Y144" s="190"/>
      <c r="Z144" s="190"/>
      <c r="AA144" s="190"/>
    </row>
    <row r="150" spans="18:23" x14ac:dyDescent="0.3">
      <c r="R150" s="190"/>
      <c r="S150" s="190"/>
      <c r="T150" s="190"/>
      <c r="U150" s="190"/>
      <c r="V150" s="190"/>
      <c r="W150" s="190"/>
    </row>
  </sheetData>
  <mergeCells count="66">
    <mergeCell ref="B131:C131"/>
    <mergeCell ref="B133:C133"/>
    <mergeCell ref="B136:C136"/>
    <mergeCell ref="A138:C138"/>
    <mergeCell ref="B113:C113"/>
    <mergeCell ref="B115:C115"/>
    <mergeCell ref="A116:A130"/>
    <mergeCell ref="B116:B130"/>
    <mergeCell ref="B72:C72"/>
    <mergeCell ref="A73:A91"/>
    <mergeCell ref="B73:B91"/>
    <mergeCell ref="B92:C92"/>
    <mergeCell ref="A107:A112"/>
    <mergeCell ref="B107:B112"/>
    <mergeCell ref="B94:C94"/>
    <mergeCell ref="B98:C98"/>
    <mergeCell ref="A99:A105"/>
    <mergeCell ref="B99:B105"/>
    <mergeCell ref="B106:C106"/>
    <mergeCell ref="B60:C60"/>
    <mergeCell ref="A61:A67"/>
    <mergeCell ref="B61:B67"/>
    <mergeCell ref="B68:C68"/>
    <mergeCell ref="A69:A71"/>
    <mergeCell ref="B69:B71"/>
    <mergeCell ref="A5:A8"/>
    <mergeCell ref="B5:B8"/>
    <mergeCell ref="B9:C9"/>
    <mergeCell ref="B10:B11"/>
    <mergeCell ref="B12:C12"/>
    <mergeCell ref="A13:A29"/>
    <mergeCell ref="B13:B29"/>
    <mergeCell ref="B30:C30"/>
    <mergeCell ref="A37:A49"/>
    <mergeCell ref="B37:B49"/>
    <mergeCell ref="B51:C51"/>
    <mergeCell ref="B58:C58"/>
    <mergeCell ref="W2:W3"/>
    <mergeCell ref="X2:X3"/>
    <mergeCell ref="Y2:Y3"/>
    <mergeCell ref="Z2:Z3"/>
    <mergeCell ref="AA2:AA3"/>
    <mergeCell ref="B4:C4"/>
    <mergeCell ref="P2:P3"/>
    <mergeCell ref="Q2:Q3"/>
    <mergeCell ref="R2:R3"/>
    <mergeCell ref="S2:S3"/>
    <mergeCell ref="T2:T3"/>
    <mergeCell ref="U2:U3"/>
    <mergeCell ref="J2:J3"/>
    <mergeCell ref="K2:K3"/>
    <mergeCell ref="L2:L3"/>
    <mergeCell ref="M2:M3"/>
    <mergeCell ref="N2:N3"/>
    <mergeCell ref="O2:O3"/>
    <mergeCell ref="V2:V3"/>
    <mergeCell ref="A1:J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11811023622047245" right="0.19685039370078741" top="0.74803149606299213" bottom="0.74803149606299213" header="0.31496062992125984" footer="0.31496062992125984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2"/>
  <sheetViews>
    <sheetView workbookViewId="0">
      <selection activeCell="V2" sqref="V2:V3"/>
    </sheetView>
  </sheetViews>
  <sheetFormatPr defaultRowHeight="14.4" x14ac:dyDescent="0.3"/>
  <cols>
    <col min="3" max="3" width="28.33203125" customWidth="1"/>
    <col min="4" max="19" width="0" hidden="1" customWidth="1"/>
    <col min="20" max="20" width="12" customWidth="1"/>
    <col min="21" max="22" width="11.6640625" customWidth="1"/>
    <col min="23" max="27" width="11.5546875" customWidth="1"/>
  </cols>
  <sheetData>
    <row r="1" spans="1:27" ht="16.2" thickBot="1" x14ac:dyDescent="0.35">
      <c r="A1" s="760" t="s">
        <v>370</v>
      </c>
    </row>
    <row r="2" spans="1:27" ht="15" customHeight="1" thickTop="1" x14ac:dyDescent="0.3">
      <c r="A2" s="765" t="s">
        <v>1</v>
      </c>
      <c r="B2" s="767" t="s">
        <v>2</v>
      </c>
      <c r="C2" s="763" t="s">
        <v>3</v>
      </c>
      <c r="D2" s="763" t="s">
        <v>130</v>
      </c>
      <c r="E2" s="763" t="s">
        <v>131</v>
      </c>
      <c r="F2" s="763" t="s">
        <v>132</v>
      </c>
      <c r="G2" s="763" t="s">
        <v>133</v>
      </c>
      <c r="H2" s="763" t="s">
        <v>134</v>
      </c>
      <c r="I2" s="763" t="s">
        <v>9</v>
      </c>
      <c r="J2" s="763" t="s">
        <v>10</v>
      </c>
      <c r="K2" s="763" t="s">
        <v>11</v>
      </c>
      <c r="L2" s="763" t="s">
        <v>12</v>
      </c>
      <c r="M2" s="763" t="s">
        <v>13</v>
      </c>
      <c r="N2" s="763" t="s">
        <v>14</v>
      </c>
      <c r="O2" s="763" t="s">
        <v>15</v>
      </c>
      <c r="P2" s="763" t="s">
        <v>16</v>
      </c>
      <c r="Q2" s="763" t="s">
        <v>17</v>
      </c>
      <c r="R2" s="763" t="s">
        <v>18</v>
      </c>
      <c r="S2" s="763" t="s">
        <v>19</v>
      </c>
      <c r="T2" s="763" t="s">
        <v>443</v>
      </c>
      <c r="U2" s="763" t="s">
        <v>432</v>
      </c>
      <c r="V2" s="763" t="s">
        <v>445</v>
      </c>
      <c r="W2" s="763" t="s">
        <v>324</v>
      </c>
      <c r="X2" s="783" t="s">
        <v>22</v>
      </c>
      <c r="Y2" s="785" t="s">
        <v>23</v>
      </c>
      <c r="Z2" s="769" t="s">
        <v>24</v>
      </c>
      <c r="AA2" s="771" t="s">
        <v>25</v>
      </c>
    </row>
    <row r="3" spans="1:27" ht="25.8" customHeight="1" thickBot="1" x14ac:dyDescent="0.35">
      <c r="A3" s="766"/>
      <c r="B3" s="768"/>
      <c r="C3" s="764"/>
      <c r="D3" s="764"/>
      <c r="E3" s="764"/>
      <c r="F3" s="764"/>
      <c r="G3" s="764"/>
      <c r="H3" s="764"/>
      <c r="I3" s="764"/>
      <c r="J3" s="764"/>
      <c r="K3" s="764"/>
      <c r="L3" s="764"/>
      <c r="M3" s="764"/>
      <c r="N3" s="764"/>
      <c r="O3" s="764"/>
      <c r="P3" s="764"/>
      <c r="Q3" s="764"/>
      <c r="R3" s="764"/>
      <c r="S3" s="764"/>
      <c r="T3" s="764"/>
      <c r="U3" s="764"/>
      <c r="V3" s="764"/>
      <c r="W3" s="764"/>
      <c r="X3" s="784"/>
      <c r="Y3" s="786"/>
      <c r="Z3" s="770"/>
      <c r="AA3" s="772"/>
    </row>
    <row r="4" spans="1:27" ht="15.6" thickTop="1" thickBot="1" x14ac:dyDescent="0.35">
      <c r="A4" s="661">
        <v>519</v>
      </c>
      <c r="B4" s="897" t="s">
        <v>371</v>
      </c>
      <c r="C4" s="898"/>
      <c r="D4" s="57">
        <f t="shared" ref="D4:M4" si="0">SUM(D5:D10)</f>
        <v>0</v>
      </c>
      <c r="E4" s="57">
        <f t="shared" si="0"/>
        <v>0</v>
      </c>
      <c r="F4" s="57">
        <f t="shared" si="0"/>
        <v>806731</v>
      </c>
      <c r="G4" s="57">
        <f t="shared" si="0"/>
        <v>1932030</v>
      </c>
      <c r="H4" s="57">
        <f t="shared" si="0"/>
        <v>1218758</v>
      </c>
      <c r="I4" s="57">
        <f t="shared" si="0"/>
        <v>1712805</v>
      </c>
      <c r="J4" s="57">
        <f t="shared" si="0"/>
        <v>796126</v>
      </c>
      <c r="K4" s="57">
        <f t="shared" si="0"/>
        <v>889265</v>
      </c>
      <c r="L4" s="58">
        <f t="shared" si="0"/>
        <v>1041848.1</v>
      </c>
      <c r="M4" s="58">
        <f t="shared" si="0"/>
        <v>1842801.75</v>
      </c>
      <c r="N4" s="57">
        <f t="shared" ref="N4:Q4" si="1">SUM(N5:N10)</f>
        <v>1578149.94</v>
      </c>
      <c r="O4" s="58">
        <f t="shared" si="1"/>
        <v>597135.81999999995</v>
      </c>
      <c r="P4" s="57">
        <f t="shared" si="1"/>
        <v>61339.119999999995</v>
      </c>
      <c r="Q4" s="58">
        <f t="shared" si="1"/>
        <v>493589.98</v>
      </c>
      <c r="R4" s="57">
        <v>2007334.25</v>
      </c>
      <c r="S4" s="57">
        <v>5473933.2599999998</v>
      </c>
      <c r="T4" s="57">
        <v>3663651.06</v>
      </c>
      <c r="U4" s="58">
        <v>406724.39</v>
      </c>
      <c r="V4" s="58">
        <v>846023</v>
      </c>
      <c r="W4" s="57">
        <v>2833658</v>
      </c>
      <c r="X4" s="57">
        <v>5446738</v>
      </c>
      <c r="Y4" s="58">
        <v>0.99503186123975507</v>
      </c>
      <c r="Z4" s="57">
        <v>0</v>
      </c>
      <c r="AA4" s="62">
        <v>0</v>
      </c>
    </row>
    <row r="5" spans="1:27" x14ac:dyDescent="0.3">
      <c r="A5" s="795"/>
      <c r="B5" s="662"/>
      <c r="C5" s="81" t="s">
        <v>372</v>
      </c>
      <c r="D5" s="81"/>
      <c r="E5" s="81"/>
      <c r="F5" s="81"/>
      <c r="G5" s="81">
        <v>186636</v>
      </c>
      <c r="H5" s="81">
        <v>1102901</v>
      </c>
      <c r="I5" s="81">
        <v>1052724</v>
      </c>
      <c r="J5" s="82">
        <v>232649</v>
      </c>
      <c r="K5" s="82">
        <v>638944</v>
      </c>
      <c r="L5" s="172">
        <v>96973.2</v>
      </c>
      <c r="M5" s="172">
        <v>633655.25</v>
      </c>
      <c r="N5" s="82">
        <v>1495900</v>
      </c>
      <c r="O5" s="172">
        <v>363308.49</v>
      </c>
      <c r="P5" s="172">
        <v>47962.559999999998</v>
      </c>
      <c r="Q5" s="172">
        <v>347415</v>
      </c>
      <c r="R5" s="82">
        <v>3158344</v>
      </c>
      <c r="S5" s="82"/>
      <c r="T5" s="82">
        <v>74.89</v>
      </c>
      <c r="U5" s="82"/>
      <c r="V5" s="82"/>
      <c r="W5" s="82">
        <v>667395</v>
      </c>
      <c r="X5" s="82">
        <v>1764816</v>
      </c>
      <c r="Y5" s="172">
        <v>0</v>
      </c>
      <c r="Z5" s="82"/>
      <c r="AA5" s="539"/>
    </row>
    <row r="6" spans="1:27" x14ac:dyDescent="0.3">
      <c r="A6" s="796"/>
      <c r="B6" s="663"/>
      <c r="C6" s="83" t="s">
        <v>373</v>
      </c>
      <c r="D6" s="83"/>
      <c r="E6" s="83"/>
      <c r="F6" s="83"/>
      <c r="G6" s="83"/>
      <c r="H6" s="83"/>
      <c r="I6" s="83"/>
      <c r="J6" s="84"/>
      <c r="K6" s="84"/>
      <c r="L6" s="173"/>
      <c r="M6" s="173"/>
      <c r="N6" s="84"/>
      <c r="O6" s="173"/>
      <c r="P6" s="173"/>
      <c r="Q6" s="173"/>
      <c r="R6" s="84"/>
      <c r="S6" s="84"/>
      <c r="T6" s="84">
        <v>3663576.17</v>
      </c>
      <c r="U6" s="84"/>
      <c r="V6" s="84"/>
      <c r="W6" s="84">
        <v>1225000</v>
      </c>
      <c r="X6" s="84"/>
      <c r="Y6" s="173">
        <v>0</v>
      </c>
      <c r="Z6" s="84"/>
      <c r="AA6" s="117"/>
    </row>
    <row r="7" spans="1:27" x14ac:dyDescent="0.3">
      <c r="A7" s="796"/>
      <c r="B7" s="663"/>
      <c r="C7" s="83" t="s">
        <v>444</v>
      </c>
      <c r="D7" s="83"/>
      <c r="E7" s="83"/>
      <c r="F7" s="83"/>
      <c r="G7" s="83"/>
      <c r="H7" s="83"/>
      <c r="I7" s="83"/>
      <c r="J7" s="84"/>
      <c r="K7" s="84"/>
      <c r="L7" s="173"/>
      <c r="M7" s="173"/>
      <c r="N7" s="84"/>
      <c r="O7" s="173"/>
      <c r="P7" s="173"/>
      <c r="Q7" s="173"/>
      <c r="R7" s="84"/>
      <c r="S7" s="84"/>
      <c r="T7" s="84"/>
      <c r="U7" s="84"/>
      <c r="V7" s="84">
        <v>160000</v>
      </c>
      <c r="W7" s="84">
        <v>0</v>
      </c>
      <c r="X7" s="84">
        <v>389823</v>
      </c>
      <c r="Y7" s="173">
        <v>0</v>
      </c>
      <c r="Z7" s="84"/>
      <c r="AA7" s="117"/>
    </row>
    <row r="8" spans="1:27" x14ac:dyDescent="0.3">
      <c r="A8" s="796"/>
      <c r="B8" s="663"/>
      <c r="C8" s="83" t="s">
        <v>374</v>
      </c>
      <c r="D8" s="83"/>
      <c r="E8" s="83"/>
      <c r="F8" s="83"/>
      <c r="G8" s="83"/>
      <c r="H8" s="83"/>
      <c r="I8" s="83"/>
      <c r="J8" s="84"/>
      <c r="K8" s="84"/>
      <c r="L8" s="173"/>
      <c r="M8" s="173"/>
      <c r="N8" s="84"/>
      <c r="O8" s="173"/>
      <c r="P8" s="173"/>
      <c r="Q8" s="173"/>
      <c r="R8" s="84"/>
      <c r="S8" s="84"/>
      <c r="T8" s="84"/>
      <c r="U8" s="84"/>
      <c r="V8" s="84"/>
      <c r="W8" s="84">
        <v>0</v>
      </c>
      <c r="X8" s="84">
        <v>1842528</v>
      </c>
      <c r="Y8" s="173">
        <v>0</v>
      </c>
      <c r="Z8" s="84"/>
      <c r="AA8" s="117"/>
    </row>
    <row r="9" spans="1:27" x14ac:dyDescent="0.3">
      <c r="A9" s="796"/>
      <c r="B9" s="663"/>
      <c r="C9" s="83" t="s">
        <v>375</v>
      </c>
      <c r="D9" s="83"/>
      <c r="E9" s="83"/>
      <c r="F9" s="83"/>
      <c r="G9" s="83"/>
      <c r="H9" s="83"/>
      <c r="I9" s="83"/>
      <c r="J9" s="84"/>
      <c r="K9" s="84"/>
      <c r="L9" s="173"/>
      <c r="M9" s="173"/>
      <c r="N9" s="84"/>
      <c r="O9" s="173"/>
      <c r="P9" s="173"/>
      <c r="Q9" s="173"/>
      <c r="R9" s="84"/>
      <c r="S9" s="84"/>
      <c r="T9" s="84">
        <v>3663576.17</v>
      </c>
      <c r="U9" s="84"/>
      <c r="V9" s="84"/>
      <c r="W9" s="84">
        <v>0</v>
      </c>
      <c r="X9" s="84"/>
      <c r="Y9" s="173">
        <v>0</v>
      </c>
      <c r="Z9" s="84"/>
      <c r="AA9" s="117"/>
    </row>
    <row r="10" spans="1:27" ht="15" thickBot="1" x14ac:dyDescent="0.35">
      <c r="A10" s="797"/>
      <c r="B10" s="664"/>
      <c r="C10" s="665" t="s">
        <v>376</v>
      </c>
      <c r="D10" s="85"/>
      <c r="E10" s="85"/>
      <c r="F10" s="85">
        <v>806731</v>
      </c>
      <c r="G10" s="85">
        <v>1745394</v>
      </c>
      <c r="H10" s="85">
        <v>115857</v>
      </c>
      <c r="I10" s="85">
        <v>660081</v>
      </c>
      <c r="J10" s="107">
        <v>563477</v>
      </c>
      <c r="K10" s="289">
        <v>250321</v>
      </c>
      <c r="L10" s="360">
        <v>944874.9</v>
      </c>
      <c r="M10" s="360">
        <v>1209146.5</v>
      </c>
      <c r="N10" s="289">
        <v>82249.94</v>
      </c>
      <c r="O10" s="360">
        <v>233827.33</v>
      </c>
      <c r="P10" s="360">
        <v>13376.56</v>
      </c>
      <c r="Q10" s="360">
        <v>146174.98000000001</v>
      </c>
      <c r="R10" s="289">
        <v>3187597</v>
      </c>
      <c r="S10" s="289"/>
      <c r="T10" s="289"/>
      <c r="U10" s="360">
        <v>406724.39</v>
      </c>
      <c r="V10" s="360">
        <v>686023</v>
      </c>
      <c r="W10" s="289">
        <v>941263</v>
      </c>
      <c r="X10" s="107">
        <v>1449571</v>
      </c>
      <c r="Y10" s="290">
        <v>0</v>
      </c>
      <c r="Z10" s="107"/>
      <c r="AA10" s="666"/>
    </row>
    <row r="11" spans="1:27" ht="15" thickBot="1" x14ac:dyDescent="0.35">
      <c r="A11" s="667">
        <v>450</v>
      </c>
      <c r="B11" s="899" t="s">
        <v>82</v>
      </c>
      <c r="C11" s="847"/>
      <c r="D11" s="111">
        <f>SUM(D12:D20)</f>
        <v>499436</v>
      </c>
      <c r="E11" s="111">
        <v>313085</v>
      </c>
      <c r="F11" s="111">
        <v>834018</v>
      </c>
      <c r="G11" s="111">
        <f t="shared" ref="G11:M11" si="2">SUM(G12:G20)</f>
        <v>822908</v>
      </c>
      <c r="H11" s="111">
        <f t="shared" si="2"/>
        <v>3260676</v>
      </c>
      <c r="I11" s="111">
        <f t="shared" si="2"/>
        <v>553863</v>
      </c>
      <c r="J11" s="111">
        <f t="shared" si="2"/>
        <v>509280</v>
      </c>
      <c r="K11" s="111">
        <f t="shared" si="2"/>
        <v>620269</v>
      </c>
      <c r="L11" s="112">
        <f t="shared" si="2"/>
        <v>259121.03000000003</v>
      </c>
      <c r="M11" s="112">
        <f t="shared" si="2"/>
        <v>923759.61</v>
      </c>
      <c r="N11" s="111">
        <f t="shared" ref="N11:Q11" si="3">SUM(N12:N20)</f>
        <v>913983.99</v>
      </c>
      <c r="O11" s="112">
        <f t="shared" si="3"/>
        <v>670041.30000000005</v>
      </c>
      <c r="P11" s="111">
        <f t="shared" si="3"/>
        <v>1328239.53</v>
      </c>
      <c r="Q11" s="112">
        <f t="shared" si="3"/>
        <v>1106855.5900000001</v>
      </c>
      <c r="R11" s="111">
        <v>1156705.6200000001</v>
      </c>
      <c r="S11" s="111">
        <v>2002013.71</v>
      </c>
      <c r="T11" s="111">
        <v>3964102.07</v>
      </c>
      <c r="U11" s="112">
        <v>2955825.56</v>
      </c>
      <c r="V11" s="112">
        <v>536763</v>
      </c>
      <c r="W11" s="111">
        <v>700407</v>
      </c>
      <c r="X11" s="111">
        <v>524036</v>
      </c>
      <c r="Y11" s="112">
        <v>0.26175445122201485</v>
      </c>
      <c r="Z11" s="111">
        <v>0</v>
      </c>
      <c r="AA11" s="115">
        <v>0</v>
      </c>
    </row>
    <row r="12" spans="1:27" x14ac:dyDescent="0.3">
      <c r="A12" s="795"/>
      <c r="B12" s="662"/>
      <c r="C12" s="668" t="s">
        <v>377</v>
      </c>
      <c r="D12" s="668">
        <v>190367</v>
      </c>
      <c r="E12" s="668"/>
      <c r="F12" s="668"/>
      <c r="G12" s="82">
        <f>265551+398</f>
        <v>265949</v>
      </c>
      <c r="H12" s="668">
        <v>1534133</v>
      </c>
      <c r="I12" s="668">
        <v>43800</v>
      </c>
      <c r="J12" s="669"/>
      <c r="K12" s="264">
        <v>9775</v>
      </c>
      <c r="L12" s="670">
        <v>16185.64</v>
      </c>
      <c r="M12" s="670"/>
      <c r="N12" s="264">
        <v>191699.89</v>
      </c>
      <c r="O12" s="670"/>
      <c r="P12" s="670">
        <v>0</v>
      </c>
      <c r="Q12" s="670"/>
      <c r="R12" s="264"/>
      <c r="S12" s="264"/>
      <c r="T12" s="264">
        <v>3964102.07</v>
      </c>
      <c r="U12" s="670">
        <v>589242.13</v>
      </c>
      <c r="V12" s="670">
        <v>375263</v>
      </c>
      <c r="W12" s="264">
        <v>48896</v>
      </c>
      <c r="X12" s="82">
        <v>8379</v>
      </c>
      <c r="Y12" s="172">
        <v>0</v>
      </c>
      <c r="Z12" s="82"/>
      <c r="AA12" s="539"/>
    </row>
    <row r="13" spans="1:27" x14ac:dyDescent="0.3">
      <c r="A13" s="796"/>
      <c r="B13" s="671"/>
      <c r="C13" s="672" t="s">
        <v>417</v>
      </c>
      <c r="D13" s="672"/>
      <c r="E13" s="672"/>
      <c r="F13" s="672"/>
      <c r="G13" s="102"/>
      <c r="H13" s="672">
        <v>921499</v>
      </c>
      <c r="I13" s="672">
        <v>220604</v>
      </c>
      <c r="J13" s="673">
        <v>192501</v>
      </c>
      <c r="K13" s="674">
        <v>494</v>
      </c>
      <c r="L13" s="351">
        <v>208144.39</v>
      </c>
      <c r="M13" s="351">
        <v>907789.61</v>
      </c>
      <c r="N13" s="674">
        <v>686557.48</v>
      </c>
      <c r="O13" s="351">
        <v>142213.04</v>
      </c>
      <c r="P13" s="351">
        <v>663985.27</v>
      </c>
      <c r="Q13" s="351">
        <v>756524.1</v>
      </c>
      <c r="R13" s="674"/>
      <c r="S13" s="674"/>
      <c r="T13" s="674"/>
      <c r="U13" s="351"/>
      <c r="V13" s="351"/>
      <c r="W13" s="674"/>
      <c r="X13" s="102"/>
      <c r="Y13" s="130">
        <v>0</v>
      </c>
      <c r="Z13" s="102"/>
      <c r="AA13" s="116"/>
    </row>
    <row r="14" spans="1:27" x14ac:dyDescent="0.3">
      <c r="A14" s="796"/>
      <c r="B14" s="671"/>
      <c r="C14" s="672" t="s">
        <v>378</v>
      </c>
      <c r="D14" s="672"/>
      <c r="E14" s="672"/>
      <c r="F14" s="672"/>
      <c r="G14" s="102">
        <v>545044</v>
      </c>
      <c r="H14" s="672">
        <v>545044</v>
      </c>
      <c r="I14" s="672"/>
      <c r="J14" s="673"/>
      <c r="K14" s="674"/>
      <c r="L14" s="351"/>
      <c r="M14" s="351">
        <v>12870</v>
      </c>
      <c r="N14" s="674">
        <v>1275.2</v>
      </c>
      <c r="O14" s="351">
        <v>132643.71</v>
      </c>
      <c r="P14" s="351">
        <v>34091.29</v>
      </c>
      <c r="Q14" s="351"/>
      <c r="R14" s="674"/>
      <c r="S14" s="674"/>
      <c r="T14" s="674"/>
      <c r="U14" s="351">
        <v>798637.05</v>
      </c>
      <c r="V14" s="351">
        <v>42000</v>
      </c>
      <c r="W14" s="674">
        <v>42000</v>
      </c>
      <c r="X14" s="102">
        <v>327000</v>
      </c>
      <c r="Y14" s="130">
        <v>0</v>
      </c>
      <c r="Z14" s="102"/>
      <c r="AA14" s="116"/>
    </row>
    <row r="15" spans="1:27" x14ac:dyDescent="0.3">
      <c r="A15" s="796"/>
      <c r="B15" s="671"/>
      <c r="C15" s="672" t="s">
        <v>379</v>
      </c>
      <c r="D15" s="672"/>
      <c r="E15" s="672"/>
      <c r="F15" s="672"/>
      <c r="G15" s="102"/>
      <c r="H15" s="672"/>
      <c r="I15" s="672"/>
      <c r="J15" s="673"/>
      <c r="K15" s="674"/>
      <c r="L15" s="351"/>
      <c r="M15" s="351"/>
      <c r="N15" s="674">
        <v>34451.42</v>
      </c>
      <c r="O15" s="351"/>
      <c r="P15" s="351">
        <v>38214.900000000009</v>
      </c>
      <c r="Q15" s="351">
        <v>92167.17</v>
      </c>
      <c r="R15" s="674"/>
      <c r="S15" s="674"/>
      <c r="T15" s="674"/>
      <c r="U15" s="351"/>
      <c r="V15" s="351"/>
      <c r="W15" s="674">
        <v>181645</v>
      </c>
      <c r="X15" s="102"/>
      <c r="Y15" s="130">
        <v>0</v>
      </c>
      <c r="Z15" s="102"/>
      <c r="AA15" s="116"/>
    </row>
    <row r="16" spans="1:27" x14ac:dyDescent="0.3">
      <c r="A16" s="796"/>
      <c r="B16" s="671"/>
      <c r="C16" s="672" t="s">
        <v>380</v>
      </c>
      <c r="D16" s="672">
        <v>309069</v>
      </c>
      <c r="E16" s="672"/>
      <c r="F16" s="672"/>
      <c r="G16" s="102"/>
      <c r="H16" s="672">
        <v>260000</v>
      </c>
      <c r="I16" s="672">
        <v>277803</v>
      </c>
      <c r="J16" s="673">
        <v>316779</v>
      </c>
      <c r="K16" s="674">
        <v>610000</v>
      </c>
      <c r="L16" s="351">
        <v>34791</v>
      </c>
      <c r="M16" s="351">
        <v>3100</v>
      </c>
      <c r="N16" s="674"/>
      <c r="O16" s="351">
        <v>365184.55000000005</v>
      </c>
      <c r="P16" s="351">
        <v>591948.06999999995</v>
      </c>
      <c r="Q16" s="351">
        <v>258164.32</v>
      </c>
      <c r="R16" s="674"/>
      <c r="S16" s="674"/>
      <c r="T16" s="674"/>
      <c r="U16" s="351"/>
      <c r="V16" s="351"/>
      <c r="W16" s="674">
        <v>20258</v>
      </c>
      <c r="X16" s="102"/>
      <c r="Y16" s="130">
        <v>0</v>
      </c>
      <c r="Z16" s="102"/>
      <c r="AA16" s="116"/>
    </row>
    <row r="17" spans="1:27" x14ac:dyDescent="0.3">
      <c r="A17" s="796"/>
      <c r="B17" s="671"/>
      <c r="C17" s="672" t="s">
        <v>381</v>
      </c>
      <c r="D17" s="672"/>
      <c r="E17" s="672"/>
      <c r="F17" s="672"/>
      <c r="G17" s="672">
        <v>11915</v>
      </c>
      <c r="H17" s="672"/>
      <c r="I17" s="672">
        <v>11656</v>
      </c>
      <c r="J17" s="673"/>
      <c r="K17" s="102"/>
      <c r="L17" s="130"/>
      <c r="M17" s="130">
        <v>0</v>
      </c>
      <c r="N17" s="102"/>
      <c r="O17" s="130">
        <v>30000</v>
      </c>
      <c r="P17" s="130">
        <v>0</v>
      </c>
      <c r="Q17" s="130"/>
      <c r="R17" s="102"/>
      <c r="S17" s="102"/>
      <c r="T17" s="102"/>
      <c r="U17" s="351">
        <v>490698.61</v>
      </c>
      <c r="V17" s="351">
        <v>84500</v>
      </c>
      <c r="W17" s="674">
        <v>87860</v>
      </c>
      <c r="X17" s="102">
        <v>188657</v>
      </c>
      <c r="Y17" s="130">
        <v>0</v>
      </c>
      <c r="Z17" s="102"/>
      <c r="AA17" s="116"/>
    </row>
    <row r="18" spans="1:27" x14ac:dyDescent="0.3">
      <c r="A18" s="796"/>
      <c r="B18" s="675"/>
      <c r="C18" s="676" t="s">
        <v>382</v>
      </c>
      <c r="D18" s="676"/>
      <c r="E18" s="676"/>
      <c r="F18" s="676"/>
      <c r="G18" s="676"/>
      <c r="H18" s="676"/>
      <c r="I18" s="676"/>
      <c r="J18" s="676"/>
      <c r="K18" s="84"/>
      <c r="L18" s="173"/>
      <c r="M18" s="173"/>
      <c r="N18" s="84"/>
      <c r="O18" s="173"/>
      <c r="P18" s="173">
        <v>0</v>
      </c>
      <c r="Q18" s="173"/>
      <c r="R18" s="84"/>
      <c r="S18" s="84"/>
      <c r="T18" s="84"/>
      <c r="U18" s="130">
        <v>333274</v>
      </c>
      <c r="V18" s="130">
        <v>35000</v>
      </c>
      <c r="W18" s="102">
        <v>319748</v>
      </c>
      <c r="X18" s="102"/>
      <c r="Y18" s="130">
        <v>0</v>
      </c>
      <c r="Z18" s="102"/>
      <c r="AA18" s="116"/>
    </row>
    <row r="19" spans="1:27" x14ac:dyDescent="0.3">
      <c r="A19" s="796"/>
      <c r="B19" s="675"/>
      <c r="C19" s="676"/>
      <c r="D19" s="676"/>
      <c r="E19" s="676"/>
      <c r="F19" s="676"/>
      <c r="G19" s="676"/>
      <c r="H19" s="676"/>
      <c r="I19" s="676"/>
      <c r="J19" s="676"/>
      <c r="K19" s="84"/>
      <c r="L19" s="173"/>
      <c r="M19" s="173"/>
      <c r="N19" s="84"/>
      <c r="O19" s="173"/>
      <c r="P19" s="173"/>
      <c r="Q19" s="173"/>
      <c r="R19" s="84"/>
      <c r="S19" s="84"/>
      <c r="T19" s="84"/>
      <c r="U19" s="173">
        <v>16030.7</v>
      </c>
      <c r="V19" s="173"/>
      <c r="W19" s="84">
        <v>0</v>
      </c>
      <c r="X19" s="84"/>
      <c r="Y19" s="173">
        <v>0</v>
      </c>
      <c r="Z19" s="84"/>
      <c r="AA19" s="117"/>
    </row>
    <row r="20" spans="1:27" ht="15" thickBot="1" x14ac:dyDescent="0.35">
      <c r="A20" s="900"/>
      <c r="B20" s="675"/>
      <c r="C20" s="676"/>
      <c r="D20" s="676"/>
      <c r="E20" s="676"/>
      <c r="F20" s="676"/>
      <c r="G20" s="676"/>
      <c r="H20" s="676"/>
      <c r="I20" s="676"/>
      <c r="J20" s="676"/>
      <c r="K20" s="84"/>
      <c r="L20" s="173"/>
      <c r="M20" s="173"/>
      <c r="N20" s="84"/>
      <c r="O20" s="173"/>
      <c r="P20" s="173">
        <v>0</v>
      </c>
      <c r="Q20" s="173"/>
      <c r="R20" s="84"/>
      <c r="S20" s="84"/>
      <c r="T20" s="84"/>
      <c r="U20" s="84"/>
      <c r="V20" s="84"/>
      <c r="W20" s="84">
        <v>0</v>
      </c>
      <c r="X20" s="84"/>
      <c r="Y20" s="173">
        <v>0</v>
      </c>
      <c r="Z20" s="84"/>
      <c r="AA20" s="117"/>
    </row>
    <row r="21" spans="1:27" ht="15.6" thickTop="1" thickBot="1" x14ac:dyDescent="0.35">
      <c r="A21" s="894" t="s">
        <v>383</v>
      </c>
      <c r="B21" s="895"/>
      <c r="C21" s="896"/>
      <c r="D21" s="677">
        <f t="shared" ref="D21:T21" si="4">D11+D4</f>
        <v>499436</v>
      </c>
      <c r="E21" s="677">
        <f t="shared" si="4"/>
        <v>313085</v>
      </c>
      <c r="F21" s="677">
        <f t="shared" si="4"/>
        <v>1640749</v>
      </c>
      <c r="G21" s="677">
        <f t="shared" si="4"/>
        <v>2754938</v>
      </c>
      <c r="H21" s="677">
        <f t="shared" si="4"/>
        <v>4479434</v>
      </c>
      <c r="I21" s="677">
        <f t="shared" si="4"/>
        <v>2266668</v>
      </c>
      <c r="J21" s="677">
        <f t="shared" si="4"/>
        <v>1305406</v>
      </c>
      <c r="K21" s="677">
        <f t="shared" si="4"/>
        <v>1509534</v>
      </c>
      <c r="L21" s="678">
        <f t="shared" si="4"/>
        <v>1300969.1299999999</v>
      </c>
      <c r="M21" s="678">
        <f t="shared" si="4"/>
        <v>2766561.36</v>
      </c>
      <c r="N21" s="677">
        <f t="shared" si="4"/>
        <v>2492133.9299999997</v>
      </c>
      <c r="O21" s="678">
        <f t="shared" si="4"/>
        <v>1267177.1200000001</v>
      </c>
      <c r="P21" s="677">
        <f t="shared" si="4"/>
        <v>1389578.65</v>
      </c>
      <c r="Q21" s="678">
        <f t="shared" si="4"/>
        <v>1600445.57</v>
      </c>
      <c r="R21" s="678">
        <f t="shared" si="4"/>
        <v>3164039.87</v>
      </c>
      <c r="S21" s="678">
        <f t="shared" si="4"/>
        <v>7475946.9699999997</v>
      </c>
      <c r="T21" s="678">
        <f t="shared" si="4"/>
        <v>7627753.1299999999</v>
      </c>
      <c r="U21" s="678">
        <v>3362549.95</v>
      </c>
      <c r="V21" s="678">
        <v>1382786</v>
      </c>
      <c r="W21" s="677">
        <v>3534065</v>
      </c>
      <c r="X21" s="677">
        <v>5970774</v>
      </c>
      <c r="Y21" s="678">
        <v>0.79866457372690547</v>
      </c>
      <c r="Z21" s="677">
        <v>0</v>
      </c>
      <c r="AA21" s="679">
        <v>0</v>
      </c>
    </row>
    <row r="22" spans="1:27" ht="15" thickTop="1" x14ac:dyDescent="0.3"/>
  </sheetData>
  <mergeCells count="32">
    <mergeCell ref="A21:C21"/>
    <mergeCell ref="Z2:Z3"/>
    <mergeCell ref="AA2:AA3"/>
    <mergeCell ref="B4:C4"/>
    <mergeCell ref="A5:A10"/>
    <mergeCell ref="B11:C11"/>
    <mergeCell ref="A12:A20"/>
    <mergeCell ref="S2:S3"/>
    <mergeCell ref="T2:T3"/>
    <mergeCell ref="U2:U3"/>
    <mergeCell ref="W2:W3"/>
    <mergeCell ref="X2:X3"/>
    <mergeCell ref="Y2:Y3"/>
    <mergeCell ref="M2:M3"/>
    <mergeCell ref="N2:N3"/>
    <mergeCell ref="O2:O3"/>
    <mergeCell ref="V2:V3"/>
    <mergeCell ref="F2:F3"/>
    <mergeCell ref="A2:A3"/>
    <mergeCell ref="B2:B3"/>
    <mergeCell ref="C2:C3"/>
    <mergeCell ref="D2:D3"/>
    <mergeCell ref="E2:E3"/>
    <mergeCell ref="P2:P3"/>
    <mergeCell ref="Q2:Q3"/>
    <mergeCell ref="R2:R3"/>
    <mergeCell ref="G2:G3"/>
    <mergeCell ref="H2:H3"/>
    <mergeCell ref="I2:I3"/>
    <mergeCell ref="J2:J3"/>
    <mergeCell ref="K2:K3"/>
    <mergeCell ref="L2:L3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5"/>
  <sheetViews>
    <sheetView topLeftCell="A2" workbookViewId="0">
      <selection activeCell="V19" sqref="V19"/>
    </sheetView>
  </sheetViews>
  <sheetFormatPr defaultRowHeight="14.4" x14ac:dyDescent="0.3"/>
  <cols>
    <col min="1" max="1" width="8.5546875" customWidth="1"/>
    <col min="2" max="2" width="7.44140625" customWidth="1"/>
    <col min="3" max="3" width="32" customWidth="1"/>
    <col min="4" max="10" width="9.109375" hidden="1" customWidth="1"/>
    <col min="11" max="11" width="0" hidden="1" customWidth="1"/>
    <col min="12" max="19" width="11.6640625" hidden="1" customWidth="1"/>
    <col min="20" max="20" width="11.5546875" customWidth="1"/>
    <col min="21" max="22" width="11.21875" customWidth="1"/>
    <col min="23" max="23" width="10.88671875" customWidth="1"/>
    <col min="24" max="24" width="12.109375" customWidth="1"/>
    <col min="25" max="25" width="7.33203125" customWidth="1"/>
    <col min="26" max="27" width="8.88671875" customWidth="1"/>
    <col min="252" max="252" width="10.33203125" customWidth="1"/>
    <col min="253" max="253" width="36.88671875" customWidth="1"/>
    <col min="254" max="269" width="0" hidden="1" customWidth="1"/>
    <col min="270" max="272" width="11.6640625" customWidth="1"/>
    <col min="273" max="273" width="12.109375" customWidth="1"/>
    <col min="274" max="274" width="7.33203125" customWidth="1"/>
    <col min="278" max="278" width="10.77734375" customWidth="1"/>
    <col min="508" max="508" width="10.33203125" customWidth="1"/>
    <col min="509" max="509" width="36.88671875" customWidth="1"/>
    <col min="510" max="525" width="0" hidden="1" customWidth="1"/>
    <col min="526" max="528" width="11.6640625" customWidth="1"/>
    <col min="529" max="529" width="12.109375" customWidth="1"/>
    <col min="530" max="530" width="7.33203125" customWidth="1"/>
    <col min="534" max="534" width="10.77734375" customWidth="1"/>
    <col min="764" max="764" width="10.33203125" customWidth="1"/>
    <col min="765" max="765" width="36.88671875" customWidth="1"/>
    <col min="766" max="781" width="0" hidden="1" customWidth="1"/>
    <col min="782" max="784" width="11.6640625" customWidth="1"/>
    <col min="785" max="785" width="12.109375" customWidth="1"/>
    <col min="786" max="786" width="7.33203125" customWidth="1"/>
    <col min="790" max="790" width="10.77734375" customWidth="1"/>
    <col min="1020" max="1020" width="10.33203125" customWidth="1"/>
    <col min="1021" max="1021" width="36.88671875" customWidth="1"/>
    <col min="1022" max="1037" width="0" hidden="1" customWidth="1"/>
    <col min="1038" max="1040" width="11.6640625" customWidth="1"/>
    <col min="1041" max="1041" width="12.109375" customWidth="1"/>
    <col min="1042" max="1042" width="7.33203125" customWidth="1"/>
    <col min="1046" max="1046" width="10.77734375" customWidth="1"/>
    <col min="1276" max="1276" width="10.33203125" customWidth="1"/>
    <col min="1277" max="1277" width="36.88671875" customWidth="1"/>
    <col min="1278" max="1293" width="0" hidden="1" customWidth="1"/>
    <col min="1294" max="1296" width="11.6640625" customWidth="1"/>
    <col min="1297" max="1297" width="12.109375" customWidth="1"/>
    <col min="1298" max="1298" width="7.33203125" customWidth="1"/>
    <col min="1302" max="1302" width="10.77734375" customWidth="1"/>
    <col min="1532" max="1532" width="10.33203125" customWidth="1"/>
    <col min="1533" max="1533" width="36.88671875" customWidth="1"/>
    <col min="1534" max="1549" width="0" hidden="1" customWidth="1"/>
    <col min="1550" max="1552" width="11.6640625" customWidth="1"/>
    <col min="1553" max="1553" width="12.109375" customWidth="1"/>
    <col min="1554" max="1554" width="7.33203125" customWidth="1"/>
    <col min="1558" max="1558" width="10.77734375" customWidth="1"/>
    <col min="1788" max="1788" width="10.33203125" customWidth="1"/>
    <col min="1789" max="1789" width="36.88671875" customWidth="1"/>
    <col min="1790" max="1805" width="0" hidden="1" customWidth="1"/>
    <col min="1806" max="1808" width="11.6640625" customWidth="1"/>
    <col min="1809" max="1809" width="12.109375" customWidth="1"/>
    <col min="1810" max="1810" width="7.33203125" customWidth="1"/>
    <col min="1814" max="1814" width="10.77734375" customWidth="1"/>
    <col min="2044" max="2044" width="10.33203125" customWidth="1"/>
    <col min="2045" max="2045" width="36.88671875" customWidth="1"/>
    <col min="2046" max="2061" width="0" hidden="1" customWidth="1"/>
    <col min="2062" max="2064" width="11.6640625" customWidth="1"/>
    <col min="2065" max="2065" width="12.109375" customWidth="1"/>
    <col min="2066" max="2066" width="7.33203125" customWidth="1"/>
    <col min="2070" max="2070" width="10.77734375" customWidth="1"/>
    <col min="2300" max="2300" width="10.33203125" customWidth="1"/>
    <col min="2301" max="2301" width="36.88671875" customWidth="1"/>
    <col min="2302" max="2317" width="0" hidden="1" customWidth="1"/>
    <col min="2318" max="2320" width="11.6640625" customWidth="1"/>
    <col min="2321" max="2321" width="12.109375" customWidth="1"/>
    <col min="2322" max="2322" width="7.33203125" customWidth="1"/>
    <col min="2326" max="2326" width="10.77734375" customWidth="1"/>
    <col min="2556" max="2556" width="10.33203125" customWidth="1"/>
    <col min="2557" max="2557" width="36.88671875" customWidth="1"/>
    <col min="2558" max="2573" width="0" hidden="1" customWidth="1"/>
    <col min="2574" max="2576" width="11.6640625" customWidth="1"/>
    <col min="2577" max="2577" width="12.109375" customWidth="1"/>
    <col min="2578" max="2578" width="7.33203125" customWidth="1"/>
    <col min="2582" max="2582" width="10.77734375" customWidth="1"/>
    <col min="2812" max="2812" width="10.33203125" customWidth="1"/>
    <col min="2813" max="2813" width="36.88671875" customWidth="1"/>
    <col min="2814" max="2829" width="0" hidden="1" customWidth="1"/>
    <col min="2830" max="2832" width="11.6640625" customWidth="1"/>
    <col min="2833" max="2833" width="12.109375" customWidth="1"/>
    <col min="2834" max="2834" width="7.33203125" customWidth="1"/>
    <col min="2838" max="2838" width="10.77734375" customWidth="1"/>
    <col min="3068" max="3068" width="10.33203125" customWidth="1"/>
    <col min="3069" max="3069" width="36.88671875" customWidth="1"/>
    <col min="3070" max="3085" width="0" hidden="1" customWidth="1"/>
    <col min="3086" max="3088" width="11.6640625" customWidth="1"/>
    <col min="3089" max="3089" width="12.109375" customWidth="1"/>
    <col min="3090" max="3090" width="7.33203125" customWidth="1"/>
    <col min="3094" max="3094" width="10.77734375" customWidth="1"/>
    <col min="3324" max="3324" width="10.33203125" customWidth="1"/>
    <col min="3325" max="3325" width="36.88671875" customWidth="1"/>
    <col min="3326" max="3341" width="0" hidden="1" customWidth="1"/>
    <col min="3342" max="3344" width="11.6640625" customWidth="1"/>
    <col min="3345" max="3345" width="12.109375" customWidth="1"/>
    <col min="3346" max="3346" width="7.33203125" customWidth="1"/>
    <col min="3350" max="3350" width="10.77734375" customWidth="1"/>
    <col min="3580" max="3580" width="10.33203125" customWidth="1"/>
    <col min="3581" max="3581" width="36.88671875" customWidth="1"/>
    <col min="3582" max="3597" width="0" hidden="1" customWidth="1"/>
    <col min="3598" max="3600" width="11.6640625" customWidth="1"/>
    <col min="3601" max="3601" width="12.109375" customWidth="1"/>
    <col min="3602" max="3602" width="7.33203125" customWidth="1"/>
    <col min="3606" max="3606" width="10.77734375" customWidth="1"/>
    <col min="3836" max="3836" width="10.33203125" customWidth="1"/>
    <col min="3837" max="3837" width="36.88671875" customWidth="1"/>
    <col min="3838" max="3853" width="0" hidden="1" customWidth="1"/>
    <col min="3854" max="3856" width="11.6640625" customWidth="1"/>
    <col min="3857" max="3857" width="12.109375" customWidth="1"/>
    <col min="3858" max="3858" width="7.33203125" customWidth="1"/>
    <col min="3862" max="3862" width="10.77734375" customWidth="1"/>
    <col min="4092" max="4092" width="10.33203125" customWidth="1"/>
    <col min="4093" max="4093" width="36.88671875" customWidth="1"/>
    <col min="4094" max="4109" width="0" hidden="1" customWidth="1"/>
    <col min="4110" max="4112" width="11.6640625" customWidth="1"/>
    <col min="4113" max="4113" width="12.109375" customWidth="1"/>
    <col min="4114" max="4114" width="7.33203125" customWidth="1"/>
    <col min="4118" max="4118" width="10.77734375" customWidth="1"/>
    <col min="4348" max="4348" width="10.33203125" customWidth="1"/>
    <col min="4349" max="4349" width="36.88671875" customWidth="1"/>
    <col min="4350" max="4365" width="0" hidden="1" customWidth="1"/>
    <col min="4366" max="4368" width="11.6640625" customWidth="1"/>
    <col min="4369" max="4369" width="12.109375" customWidth="1"/>
    <col min="4370" max="4370" width="7.33203125" customWidth="1"/>
    <col min="4374" max="4374" width="10.77734375" customWidth="1"/>
    <col min="4604" max="4604" width="10.33203125" customWidth="1"/>
    <col min="4605" max="4605" width="36.88671875" customWidth="1"/>
    <col min="4606" max="4621" width="0" hidden="1" customWidth="1"/>
    <col min="4622" max="4624" width="11.6640625" customWidth="1"/>
    <col min="4625" max="4625" width="12.109375" customWidth="1"/>
    <col min="4626" max="4626" width="7.33203125" customWidth="1"/>
    <col min="4630" max="4630" width="10.77734375" customWidth="1"/>
    <col min="4860" max="4860" width="10.33203125" customWidth="1"/>
    <col min="4861" max="4861" width="36.88671875" customWidth="1"/>
    <col min="4862" max="4877" width="0" hidden="1" customWidth="1"/>
    <col min="4878" max="4880" width="11.6640625" customWidth="1"/>
    <col min="4881" max="4881" width="12.109375" customWidth="1"/>
    <col min="4882" max="4882" width="7.33203125" customWidth="1"/>
    <col min="4886" max="4886" width="10.77734375" customWidth="1"/>
    <col min="5116" max="5116" width="10.33203125" customWidth="1"/>
    <col min="5117" max="5117" width="36.88671875" customWidth="1"/>
    <col min="5118" max="5133" width="0" hidden="1" customWidth="1"/>
    <col min="5134" max="5136" width="11.6640625" customWidth="1"/>
    <col min="5137" max="5137" width="12.109375" customWidth="1"/>
    <col min="5138" max="5138" width="7.33203125" customWidth="1"/>
    <col min="5142" max="5142" width="10.77734375" customWidth="1"/>
    <col min="5372" max="5372" width="10.33203125" customWidth="1"/>
    <col min="5373" max="5373" width="36.88671875" customWidth="1"/>
    <col min="5374" max="5389" width="0" hidden="1" customWidth="1"/>
    <col min="5390" max="5392" width="11.6640625" customWidth="1"/>
    <col min="5393" max="5393" width="12.109375" customWidth="1"/>
    <col min="5394" max="5394" width="7.33203125" customWidth="1"/>
    <col min="5398" max="5398" width="10.77734375" customWidth="1"/>
    <col min="5628" max="5628" width="10.33203125" customWidth="1"/>
    <col min="5629" max="5629" width="36.88671875" customWidth="1"/>
    <col min="5630" max="5645" width="0" hidden="1" customWidth="1"/>
    <col min="5646" max="5648" width="11.6640625" customWidth="1"/>
    <col min="5649" max="5649" width="12.109375" customWidth="1"/>
    <col min="5650" max="5650" width="7.33203125" customWidth="1"/>
    <col min="5654" max="5654" width="10.77734375" customWidth="1"/>
    <col min="5884" max="5884" width="10.33203125" customWidth="1"/>
    <col min="5885" max="5885" width="36.88671875" customWidth="1"/>
    <col min="5886" max="5901" width="0" hidden="1" customWidth="1"/>
    <col min="5902" max="5904" width="11.6640625" customWidth="1"/>
    <col min="5905" max="5905" width="12.109375" customWidth="1"/>
    <col min="5906" max="5906" width="7.33203125" customWidth="1"/>
    <col min="5910" max="5910" width="10.77734375" customWidth="1"/>
    <col min="6140" max="6140" width="10.33203125" customWidth="1"/>
    <col min="6141" max="6141" width="36.88671875" customWidth="1"/>
    <col min="6142" max="6157" width="0" hidden="1" customWidth="1"/>
    <col min="6158" max="6160" width="11.6640625" customWidth="1"/>
    <col min="6161" max="6161" width="12.109375" customWidth="1"/>
    <col min="6162" max="6162" width="7.33203125" customWidth="1"/>
    <col min="6166" max="6166" width="10.77734375" customWidth="1"/>
    <col min="6396" max="6396" width="10.33203125" customWidth="1"/>
    <col min="6397" max="6397" width="36.88671875" customWidth="1"/>
    <col min="6398" max="6413" width="0" hidden="1" customWidth="1"/>
    <col min="6414" max="6416" width="11.6640625" customWidth="1"/>
    <col min="6417" max="6417" width="12.109375" customWidth="1"/>
    <col min="6418" max="6418" width="7.33203125" customWidth="1"/>
    <col min="6422" max="6422" width="10.77734375" customWidth="1"/>
    <col min="6652" max="6652" width="10.33203125" customWidth="1"/>
    <col min="6653" max="6653" width="36.88671875" customWidth="1"/>
    <col min="6654" max="6669" width="0" hidden="1" customWidth="1"/>
    <col min="6670" max="6672" width="11.6640625" customWidth="1"/>
    <col min="6673" max="6673" width="12.109375" customWidth="1"/>
    <col min="6674" max="6674" width="7.33203125" customWidth="1"/>
    <col min="6678" max="6678" width="10.77734375" customWidth="1"/>
    <col min="6908" max="6908" width="10.33203125" customWidth="1"/>
    <col min="6909" max="6909" width="36.88671875" customWidth="1"/>
    <col min="6910" max="6925" width="0" hidden="1" customWidth="1"/>
    <col min="6926" max="6928" width="11.6640625" customWidth="1"/>
    <col min="6929" max="6929" width="12.109375" customWidth="1"/>
    <col min="6930" max="6930" width="7.33203125" customWidth="1"/>
    <col min="6934" max="6934" width="10.77734375" customWidth="1"/>
    <col min="7164" max="7164" width="10.33203125" customWidth="1"/>
    <col min="7165" max="7165" width="36.88671875" customWidth="1"/>
    <col min="7166" max="7181" width="0" hidden="1" customWidth="1"/>
    <col min="7182" max="7184" width="11.6640625" customWidth="1"/>
    <col min="7185" max="7185" width="12.109375" customWidth="1"/>
    <col min="7186" max="7186" width="7.33203125" customWidth="1"/>
    <col min="7190" max="7190" width="10.77734375" customWidth="1"/>
    <col min="7420" max="7420" width="10.33203125" customWidth="1"/>
    <col min="7421" max="7421" width="36.88671875" customWidth="1"/>
    <col min="7422" max="7437" width="0" hidden="1" customWidth="1"/>
    <col min="7438" max="7440" width="11.6640625" customWidth="1"/>
    <col min="7441" max="7441" width="12.109375" customWidth="1"/>
    <col min="7442" max="7442" width="7.33203125" customWidth="1"/>
    <col min="7446" max="7446" width="10.77734375" customWidth="1"/>
    <col min="7676" max="7676" width="10.33203125" customWidth="1"/>
    <col min="7677" max="7677" width="36.88671875" customWidth="1"/>
    <col min="7678" max="7693" width="0" hidden="1" customWidth="1"/>
    <col min="7694" max="7696" width="11.6640625" customWidth="1"/>
    <col min="7697" max="7697" width="12.109375" customWidth="1"/>
    <col min="7698" max="7698" width="7.33203125" customWidth="1"/>
    <col min="7702" max="7702" width="10.77734375" customWidth="1"/>
    <col min="7932" max="7932" width="10.33203125" customWidth="1"/>
    <col min="7933" max="7933" width="36.88671875" customWidth="1"/>
    <col min="7934" max="7949" width="0" hidden="1" customWidth="1"/>
    <col min="7950" max="7952" width="11.6640625" customWidth="1"/>
    <col min="7953" max="7953" width="12.109375" customWidth="1"/>
    <col min="7954" max="7954" width="7.33203125" customWidth="1"/>
    <col min="7958" max="7958" width="10.77734375" customWidth="1"/>
    <col min="8188" max="8188" width="10.33203125" customWidth="1"/>
    <col min="8189" max="8189" width="36.88671875" customWidth="1"/>
    <col min="8190" max="8205" width="0" hidden="1" customWidth="1"/>
    <col min="8206" max="8208" width="11.6640625" customWidth="1"/>
    <col min="8209" max="8209" width="12.109375" customWidth="1"/>
    <col min="8210" max="8210" width="7.33203125" customWidth="1"/>
    <col min="8214" max="8214" width="10.77734375" customWidth="1"/>
    <col min="8444" max="8444" width="10.33203125" customWidth="1"/>
    <col min="8445" max="8445" width="36.88671875" customWidth="1"/>
    <col min="8446" max="8461" width="0" hidden="1" customWidth="1"/>
    <col min="8462" max="8464" width="11.6640625" customWidth="1"/>
    <col min="8465" max="8465" width="12.109375" customWidth="1"/>
    <col min="8466" max="8466" width="7.33203125" customWidth="1"/>
    <col min="8470" max="8470" width="10.77734375" customWidth="1"/>
    <col min="8700" max="8700" width="10.33203125" customWidth="1"/>
    <col min="8701" max="8701" width="36.88671875" customWidth="1"/>
    <col min="8702" max="8717" width="0" hidden="1" customWidth="1"/>
    <col min="8718" max="8720" width="11.6640625" customWidth="1"/>
    <col min="8721" max="8721" width="12.109375" customWidth="1"/>
    <col min="8722" max="8722" width="7.33203125" customWidth="1"/>
    <col min="8726" max="8726" width="10.77734375" customWidth="1"/>
    <col min="8956" max="8956" width="10.33203125" customWidth="1"/>
    <col min="8957" max="8957" width="36.88671875" customWidth="1"/>
    <col min="8958" max="8973" width="0" hidden="1" customWidth="1"/>
    <col min="8974" max="8976" width="11.6640625" customWidth="1"/>
    <col min="8977" max="8977" width="12.109375" customWidth="1"/>
    <col min="8978" max="8978" width="7.33203125" customWidth="1"/>
    <col min="8982" max="8982" width="10.77734375" customWidth="1"/>
    <col min="9212" max="9212" width="10.33203125" customWidth="1"/>
    <col min="9213" max="9213" width="36.88671875" customWidth="1"/>
    <col min="9214" max="9229" width="0" hidden="1" customWidth="1"/>
    <col min="9230" max="9232" width="11.6640625" customWidth="1"/>
    <col min="9233" max="9233" width="12.109375" customWidth="1"/>
    <col min="9234" max="9234" width="7.33203125" customWidth="1"/>
    <col min="9238" max="9238" width="10.77734375" customWidth="1"/>
    <col min="9468" max="9468" width="10.33203125" customWidth="1"/>
    <col min="9469" max="9469" width="36.88671875" customWidth="1"/>
    <col min="9470" max="9485" width="0" hidden="1" customWidth="1"/>
    <col min="9486" max="9488" width="11.6640625" customWidth="1"/>
    <col min="9489" max="9489" width="12.109375" customWidth="1"/>
    <col min="9490" max="9490" width="7.33203125" customWidth="1"/>
    <col min="9494" max="9494" width="10.77734375" customWidth="1"/>
    <col min="9724" max="9724" width="10.33203125" customWidth="1"/>
    <col min="9725" max="9725" width="36.88671875" customWidth="1"/>
    <col min="9726" max="9741" width="0" hidden="1" customWidth="1"/>
    <col min="9742" max="9744" width="11.6640625" customWidth="1"/>
    <col min="9745" max="9745" width="12.109375" customWidth="1"/>
    <col min="9746" max="9746" width="7.33203125" customWidth="1"/>
    <col min="9750" max="9750" width="10.77734375" customWidth="1"/>
    <col min="9980" max="9980" width="10.33203125" customWidth="1"/>
    <col min="9981" max="9981" width="36.88671875" customWidth="1"/>
    <col min="9982" max="9997" width="0" hidden="1" customWidth="1"/>
    <col min="9998" max="10000" width="11.6640625" customWidth="1"/>
    <col min="10001" max="10001" width="12.109375" customWidth="1"/>
    <col min="10002" max="10002" width="7.33203125" customWidth="1"/>
    <col min="10006" max="10006" width="10.77734375" customWidth="1"/>
    <col min="10236" max="10236" width="10.33203125" customWidth="1"/>
    <col min="10237" max="10237" width="36.88671875" customWidth="1"/>
    <col min="10238" max="10253" width="0" hidden="1" customWidth="1"/>
    <col min="10254" max="10256" width="11.6640625" customWidth="1"/>
    <col min="10257" max="10257" width="12.109375" customWidth="1"/>
    <col min="10258" max="10258" width="7.33203125" customWidth="1"/>
    <col min="10262" max="10262" width="10.77734375" customWidth="1"/>
    <col min="10492" max="10492" width="10.33203125" customWidth="1"/>
    <col min="10493" max="10493" width="36.88671875" customWidth="1"/>
    <col min="10494" max="10509" width="0" hidden="1" customWidth="1"/>
    <col min="10510" max="10512" width="11.6640625" customWidth="1"/>
    <col min="10513" max="10513" width="12.109375" customWidth="1"/>
    <col min="10514" max="10514" width="7.33203125" customWidth="1"/>
    <col min="10518" max="10518" width="10.77734375" customWidth="1"/>
    <col min="10748" max="10748" width="10.33203125" customWidth="1"/>
    <col min="10749" max="10749" width="36.88671875" customWidth="1"/>
    <col min="10750" max="10765" width="0" hidden="1" customWidth="1"/>
    <col min="10766" max="10768" width="11.6640625" customWidth="1"/>
    <col min="10769" max="10769" width="12.109375" customWidth="1"/>
    <col min="10770" max="10770" width="7.33203125" customWidth="1"/>
    <col min="10774" max="10774" width="10.77734375" customWidth="1"/>
    <col min="11004" max="11004" width="10.33203125" customWidth="1"/>
    <col min="11005" max="11005" width="36.88671875" customWidth="1"/>
    <col min="11006" max="11021" width="0" hidden="1" customWidth="1"/>
    <col min="11022" max="11024" width="11.6640625" customWidth="1"/>
    <col min="11025" max="11025" width="12.109375" customWidth="1"/>
    <col min="11026" max="11026" width="7.33203125" customWidth="1"/>
    <col min="11030" max="11030" width="10.77734375" customWidth="1"/>
    <col min="11260" max="11260" width="10.33203125" customWidth="1"/>
    <col min="11261" max="11261" width="36.88671875" customWidth="1"/>
    <col min="11262" max="11277" width="0" hidden="1" customWidth="1"/>
    <col min="11278" max="11280" width="11.6640625" customWidth="1"/>
    <col min="11281" max="11281" width="12.109375" customWidth="1"/>
    <col min="11282" max="11282" width="7.33203125" customWidth="1"/>
    <col min="11286" max="11286" width="10.77734375" customWidth="1"/>
    <col min="11516" max="11516" width="10.33203125" customWidth="1"/>
    <col min="11517" max="11517" width="36.88671875" customWidth="1"/>
    <col min="11518" max="11533" width="0" hidden="1" customWidth="1"/>
    <col min="11534" max="11536" width="11.6640625" customWidth="1"/>
    <col min="11537" max="11537" width="12.109375" customWidth="1"/>
    <col min="11538" max="11538" width="7.33203125" customWidth="1"/>
    <col min="11542" max="11542" width="10.77734375" customWidth="1"/>
    <col min="11772" max="11772" width="10.33203125" customWidth="1"/>
    <col min="11773" max="11773" width="36.88671875" customWidth="1"/>
    <col min="11774" max="11789" width="0" hidden="1" customWidth="1"/>
    <col min="11790" max="11792" width="11.6640625" customWidth="1"/>
    <col min="11793" max="11793" width="12.109375" customWidth="1"/>
    <col min="11794" max="11794" width="7.33203125" customWidth="1"/>
    <col min="11798" max="11798" width="10.77734375" customWidth="1"/>
    <col min="12028" max="12028" width="10.33203125" customWidth="1"/>
    <col min="12029" max="12029" width="36.88671875" customWidth="1"/>
    <col min="12030" max="12045" width="0" hidden="1" customWidth="1"/>
    <col min="12046" max="12048" width="11.6640625" customWidth="1"/>
    <col min="12049" max="12049" width="12.109375" customWidth="1"/>
    <col min="12050" max="12050" width="7.33203125" customWidth="1"/>
    <col min="12054" max="12054" width="10.77734375" customWidth="1"/>
    <col min="12284" max="12284" width="10.33203125" customWidth="1"/>
    <col min="12285" max="12285" width="36.88671875" customWidth="1"/>
    <col min="12286" max="12301" width="0" hidden="1" customWidth="1"/>
    <col min="12302" max="12304" width="11.6640625" customWidth="1"/>
    <col min="12305" max="12305" width="12.109375" customWidth="1"/>
    <col min="12306" max="12306" width="7.33203125" customWidth="1"/>
    <col min="12310" max="12310" width="10.77734375" customWidth="1"/>
    <col min="12540" max="12540" width="10.33203125" customWidth="1"/>
    <col min="12541" max="12541" width="36.88671875" customWidth="1"/>
    <col min="12542" max="12557" width="0" hidden="1" customWidth="1"/>
    <col min="12558" max="12560" width="11.6640625" customWidth="1"/>
    <col min="12561" max="12561" width="12.109375" customWidth="1"/>
    <col min="12562" max="12562" width="7.33203125" customWidth="1"/>
    <col min="12566" max="12566" width="10.77734375" customWidth="1"/>
    <col min="12796" max="12796" width="10.33203125" customWidth="1"/>
    <col min="12797" max="12797" width="36.88671875" customWidth="1"/>
    <col min="12798" max="12813" width="0" hidden="1" customWidth="1"/>
    <col min="12814" max="12816" width="11.6640625" customWidth="1"/>
    <col min="12817" max="12817" width="12.109375" customWidth="1"/>
    <col min="12818" max="12818" width="7.33203125" customWidth="1"/>
    <col min="12822" max="12822" width="10.77734375" customWidth="1"/>
    <col min="13052" max="13052" width="10.33203125" customWidth="1"/>
    <col min="13053" max="13053" width="36.88671875" customWidth="1"/>
    <col min="13054" max="13069" width="0" hidden="1" customWidth="1"/>
    <col min="13070" max="13072" width="11.6640625" customWidth="1"/>
    <col min="13073" max="13073" width="12.109375" customWidth="1"/>
    <col min="13074" max="13074" width="7.33203125" customWidth="1"/>
    <col min="13078" max="13078" width="10.77734375" customWidth="1"/>
    <col min="13308" max="13308" width="10.33203125" customWidth="1"/>
    <col min="13309" max="13309" width="36.88671875" customWidth="1"/>
    <col min="13310" max="13325" width="0" hidden="1" customWidth="1"/>
    <col min="13326" max="13328" width="11.6640625" customWidth="1"/>
    <col min="13329" max="13329" width="12.109375" customWidth="1"/>
    <col min="13330" max="13330" width="7.33203125" customWidth="1"/>
    <col min="13334" max="13334" width="10.77734375" customWidth="1"/>
    <col min="13564" max="13564" width="10.33203125" customWidth="1"/>
    <col min="13565" max="13565" width="36.88671875" customWidth="1"/>
    <col min="13566" max="13581" width="0" hidden="1" customWidth="1"/>
    <col min="13582" max="13584" width="11.6640625" customWidth="1"/>
    <col min="13585" max="13585" width="12.109375" customWidth="1"/>
    <col min="13586" max="13586" width="7.33203125" customWidth="1"/>
    <col min="13590" max="13590" width="10.77734375" customWidth="1"/>
    <col min="13820" max="13820" width="10.33203125" customWidth="1"/>
    <col min="13821" max="13821" width="36.88671875" customWidth="1"/>
    <col min="13822" max="13837" width="0" hidden="1" customWidth="1"/>
    <col min="13838" max="13840" width="11.6640625" customWidth="1"/>
    <col min="13841" max="13841" width="12.109375" customWidth="1"/>
    <col min="13842" max="13842" width="7.33203125" customWidth="1"/>
    <col min="13846" max="13846" width="10.77734375" customWidth="1"/>
    <col min="14076" max="14076" width="10.33203125" customWidth="1"/>
    <col min="14077" max="14077" width="36.88671875" customWidth="1"/>
    <col min="14078" max="14093" width="0" hidden="1" customWidth="1"/>
    <col min="14094" max="14096" width="11.6640625" customWidth="1"/>
    <col min="14097" max="14097" width="12.109375" customWidth="1"/>
    <col min="14098" max="14098" width="7.33203125" customWidth="1"/>
    <col min="14102" max="14102" width="10.77734375" customWidth="1"/>
    <col min="14332" max="14332" width="10.33203125" customWidth="1"/>
    <col min="14333" max="14333" width="36.88671875" customWidth="1"/>
    <col min="14334" max="14349" width="0" hidden="1" customWidth="1"/>
    <col min="14350" max="14352" width="11.6640625" customWidth="1"/>
    <col min="14353" max="14353" width="12.109375" customWidth="1"/>
    <col min="14354" max="14354" width="7.33203125" customWidth="1"/>
    <col min="14358" max="14358" width="10.77734375" customWidth="1"/>
    <col min="14588" max="14588" width="10.33203125" customWidth="1"/>
    <col min="14589" max="14589" width="36.88671875" customWidth="1"/>
    <col min="14590" max="14605" width="0" hidden="1" customWidth="1"/>
    <col min="14606" max="14608" width="11.6640625" customWidth="1"/>
    <col min="14609" max="14609" width="12.109375" customWidth="1"/>
    <col min="14610" max="14610" width="7.33203125" customWidth="1"/>
    <col min="14614" max="14614" width="10.77734375" customWidth="1"/>
    <col min="14844" max="14844" width="10.33203125" customWidth="1"/>
    <col min="14845" max="14845" width="36.88671875" customWidth="1"/>
    <col min="14846" max="14861" width="0" hidden="1" customWidth="1"/>
    <col min="14862" max="14864" width="11.6640625" customWidth="1"/>
    <col min="14865" max="14865" width="12.109375" customWidth="1"/>
    <col min="14866" max="14866" width="7.33203125" customWidth="1"/>
    <col min="14870" max="14870" width="10.77734375" customWidth="1"/>
    <col min="15100" max="15100" width="10.33203125" customWidth="1"/>
    <col min="15101" max="15101" width="36.88671875" customWidth="1"/>
    <col min="15102" max="15117" width="0" hidden="1" customWidth="1"/>
    <col min="15118" max="15120" width="11.6640625" customWidth="1"/>
    <col min="15121" max="15121" width="12.109375" customWidth="1"/>
    <col min="15122" max="15122" width="7.33203125" customWidth="1"/>
    <col min="15126" max="15126" width="10.77734375" customWidth="1"/>
    <col min="15356" max="15356" width="10.33203125" customWidth="1"/>
    <col min="15357" max="15357" width="36.88671875" customWidth="1"/>
    <col min="15358" max="15373" width="0" hidden="1" customWidth="1"/>
    <col min="15374" max="15376" width="11.6640625" customWidth="1"/>
    <col min="15377" max="15377" width="12.109375" customWidth="1"/>
    <col min="15378" max="15378" width="7.33203125" customWidth="1"/>
    <col min="15382" max="15382" width="10.77734375" customWidth="1"/>
    <col min="15612" max="15612" width="10.33203125" customWidth="1"/>
    <col min="15613" max="15613" width="36.88671875" customWidth="1"/>
    <col min="15614" max="15629" width="0" hidden="1" customWidth="1"/>
    <col min="15630" max="15632" width="11.6640625" customWidth="1"/>
    <col min="15633" max="15633" width="12.109375" customWidth="1"/>
    <col min="15634" max="15634" width="7.33203125" customWidth="1"/>
    <col min="15638" max="15638" width="10.77734375" customWidth="1"/>
    <col min="15868" max="15868" width="10.33203125" customWidth="1"/>
    <col min="15869" max="15869" width="36.88671875" customWidth="1"/>
    <col min="15870" max="15885" width="0" hidden="1" customWidth="1"/>
    <col min="15886" max="15888" width="11.6640625" customWidth="1"/>
    <col min="15889" max="15889" width="12.109375" customWidth="1"/>
    <col min="15890" max="15890" width="7.33203125" customWidth="1"/>
    <col min="15894" max="15894" width="10.77734375" customWidth="1"/>
    <col min="16124" max="16124" width="10.33203125" customWidth="1"/>
    <col min="16125" max="16125" width="36.88671875" customWidth="1"/>
    <col min="16126" max="16141" width="0" hidden="1" customWidth="1"/>
    <col min="16142" max="16144" width="11.6640625" customWidth="1"/>
    <col min="16145" max="16145" width="12.109375" customWidth="1"/>
    <col min="16146" max="16146" width="7.33203125" customWidth="1"/>
    <col min="16150" max="16150" width="10.77734375" customWidth="1"/>
  </cols>
  <sheetData>
    <row r="1" spans="1:27" hidden="1" x14ac:dyDescent="0.3"/>
    <row r="2" spans="1:27" ht="15" customHeight="1" thickBot="1" x14ac:dyDescent="0.35">
      <c r="A2" s="901" t="s">
        <v>436</v>
      </c>
      <c r="B2" s="901"/>
      <c r="C2" s="901"/>
      <c r="D2" s="901"/>
      <c r="E2" s="901"/>
      <c r="F2" s="901"/>
      <c r="G2" s="901"/>
      <c r="H2" s="901"/>
      <c r="I2" s="901"/>
      <c r="J2" s="901"/>
      <c r="K2" s="680"/>
      <c r="L2" s="680"/>
      <c r="M2" s="680"/>
      <c r="N2" s="680"/>
      <c r="O2" s="680"/>
      <c r="P2" s="680"/>
      <c r="Q2" s="680"/>
      <c r="R2" s="680"/>
      <c r="S2" s="680"/>
      <c r="T2" s="680"/>
      <c r="U2" s="680"/>
      <c r="V2" s="680"/>
      <c r="W2" s="680"/>
      <c r="X2" s="681"/>
      <c r="Y2" s="681"/>
    </row>
    <row r="3" spans="1:27" ht="25.8" customHeight="1" thickTop="1" x14ac:dyDescent="0.3">
      <c r="A3" s="902" t="s">
        <v>128</v>
      </c>
      <c r="B3" s="904" t="s">
        <v>2</v>
      </c>
      <c r="C3" s="819" t="s">
        <v>129</v>
      </c>
      <c r="D3" s="763" t="s">
        <v>130</v>
      </c>
      <c r="E3" s="763" t="s">
        <v>131</v>
      </c>
      <c r="F3" s="763" t="s">
        <v>132</v>
      </c>
      <c r="G3" s="763" t="s">
        <v>133</v>
      </c>
      <c r="H3" s="763" t="s">
        <v>134</v>
      </c>
      <c r="I3" s="763" t="s">
        <v>9</v>
      </c>
      <c r="J3" s="763" t="s">
        <v>10</v>
      </c>
      <c r="K3" s="763" t="s">
        <v>11</v>
      </c>
      <c r="L3" s="763" t="s">
        <v>12</v>
      </c>
      <c r="M3" s="763" t="s">
        <v>13</v>
      </c>
      <c r="N3" s="763" t="s">
        <v>14</v>
      </c>
      <c r="O3" s="763" t="s">
        <v>15</v>
      </c>
      <c r="P3" s="763" t="s">
        <v>16</v>
      </c>
      <c r="Q3" s="763" t="s">
        <v>17</v>
      </c>
      <c r="R3" s="763" t="s">
        <v>18</v>
      </c>
      <c r="S3" s="763" t="s">
        <v>19</v>
      </c>
      <c r="T3" s="763" t="s">
        <v>443</v>
      </c>
      <c r="U3" s="763" t="s">
        <v>432</v>
      </c>
      <c r="V3" s="763" t="s">
        <v>445</v>
      </c>
      <c r="W3" s="763" t="s">
        <v>324</v>
      </c>
      <c r="X3" s="783" t="s">
        <v>22</v>
      </c>
      <c r="Y3" s="785" t="s">
        <v>23</v>
      </c>
      <c r="Z3" s="769" t="s">
        <v>24</v>
      </c>
      <c r="AA3" s="771" t="s">
        <v>25</v>
      </c>
    </row>
    <row r="4" spans="1:27" ht="18.600000000000001" customHeight="1" thickBot="1" x14ac:dyDescent="0.35">
      <c r="A4" s="903"/>
      <c r="B4" s="905"/>
      <c r="C4" s="820"/>
      <c r="D4" s="764"/>
      <c r="E4" s="764"/>
      <c r="F4" s="764"/>
      <c r="G4" s="764"/>
      <c r="H4" s="764"/>
      <c r="I4" s="764"/>
      <c r="J4" s="764"/>
      <c r="K4" s="764"/>
      <c r="L4" s="764"/>
      <c r="M4" s="764"/>
      <c r="N4" s="764"/>
      <c r="O4" s="764"/>
      <c r="P4" s="764"/>
      <c r="Q4" s="764"/>
      <c r="R4" s="764"/>
      <c r="S4" s="764"/>
      <c r="T4" s="764"/>
      <c r="U4" s="764"/>
      <c r="V4" s="764"/>
      <c r="W4" s="764"/>
      <c r="X4" s="784"/>
      <c r="Y4" s="786"/>
      <c r="Z4" s="770"/>
      <c r="AA4" s="772"/>
    </row>
    <row r="5" spans="1:27" ht="15.6" thickTop="1" thickBot="1" x14ac:dyDescent="0.35">
      <c r="A5" s="682" t="s">
        <v>384</v>
      </c>
      <c r="B5" s="897" t="s">
        <v>371</v>
      </c>
      <c r="C5" s="898"/>
      <c r="D5" s="683">
        <f t="shared" ref="D5:M5" si="0">SUM(D6:D12)</f>
        <v>477793</v>
      </c>
      <c r="E5" s="683">
        <f t="shared" si="0"/>
        <v>470856</v>
      </c>
      <c r="F5" s="683">
        <f t="shared" si="0"/>
        <v>334085</v>
      </c>
      <c r="G5" s="683">
        <f t="shared" si="0"/>
        <v>1303204</v>
      </c>
      <c r="H5" s="683">
        <f t="shared" si="0"/>
        <v>978096</v>
      </c>
      <c r="I5" s="683">
        <f t="shared" si="0"/>
        <v>1356608</v>
      </c>
      <c r="J5" s="683">
        <f t="shared" si="0"/>
        <v>1191263</v>
      </c>
      <c r="K5" s="683">
        <f t="shared" si="0"/>
        <v>977990</v>
      </c>
      <c r="L5" s="684">
        <f t="shared" si="0"/>
        <v>439019.94999999995</v>
      </c>
      <c r="M5" s="684">
        <f t="shared" si="0"/>
        <v>540080.30000000005</v>
      </c>
      <c r="N5" s="685">
        <f>SUM(N6:N12)</f>
        <v>2548753.6599999997</v>
      </c>
      <c r="O5" s="685">
        <f>SUM(O6:O12)</f>
        <v>484835.82</v>
      </c>
      <c r="P5" s="686">
        <f>SUM(P6:P12)</f>
        <v>849215.54</v>
      </c>
      <c r="Q5" s="685">
        <f>SUM(Q6:Q12)</f>
        <v>553837.26</v>
      </c>
      <c r="R5" s="686">
        <v>1236893.72</v>
      </c>
      <c r="S5" s="685">
        <v>614297.92000000004</v>
      </c>
      <c r="T5" s="685">
        <v>5533098.8300000001</v>
      </c>
      <c r="U5" s="685">
        <v>974810.43</v>
      </c>
      <c r="V5" s="686">
        <v>137265</v>
      </c>
      <c r="W5" s="686">
        <v>1681804</v>
      </c>
      <c r="X5" s="686">
        <v>540814</v>
      </c>
      <c r="Y5" s="687">
        <v>0.88037739082691335</v>
      </c>
      <c r="Z5" s="683">
        <v>632614</v>
      </c>
      <c r="AA5" s="688">
        <v>708677</v>
      </c>
    </row>
    <row r="6" spans="1:27" x14ac:dyDescent="0.3">
      <c r="A6" s="906"/>
      <c r="B6" s="689"/>
      <c r="C6" s="689" t="s">
        <v>385</v>
      </c>
      <c r="D6" s="689">
        <v>307741</v>
      </c>
      <c r="E6" s="689">
        <v>188873</v>
      </c>
      <c r="F6" s="689">
        <v>209516</v>
      </c>
      <c r="G6" s="689">
        <v>326854</v>
      </c>
      <c r="H6" s="689">
        <v>199897</v>
      </c>
      <c r="I6" s="689">
        <v>22394</v>
      </c>
      <c r="J6" s="690">
        <v>122620</v>
      </c>
      <c r="K6" s="691">
        <v>207083</v>
      </c>
      <c r="L6" s="692">
        <v>173080.99</v>
      </c>
      <c r="M6" s="692">
        <v>233161.19</v>
      </c>
      <c r="N6" s="693">
        <v>1839260.43</v>
      </c>
      <c r="O6" s="693">
        <v>338571.97</v>
      </c>
      <c r="P6" s="693">
        <v>367612.56</v>
      </c>
      <c r="Q6" s="693">
        <v>378931.96</v>
      </c>
      <c r="R6" s="694">
        <v>428301.19</v>
      </c>
      <c r="S6" s="693">
        <v>444893.33</v>
      </c>
      <c r="T6" s="693"/>
      <c r="U6" s="693">
        <v>343548</v>
      </c>
      <c r="V6" s="694">
        <v>0</v>
      </c>
      <c r="W6" s="694">
        <v>354181</v>
      </c>
      <c r="X6" s="695">
        <v>403548</v>
      </c>
      <c r="Y6" s="696">
        <v>0.90706686926504376</v>
      </c>
      <c r="Z6" s="695">
        <v>495348</v>
      </c>
      <c r="AA6" s="697">
        <v>525348</v>
      </c>
    </row>
    <row r="7" spans="1:27" x14ac:dyDescent="0.3">
      <c r="A7" s="907"/>
      <c r="B7" s="698"/>
      <c r="C7" s="699" t="s">
        <v>386</v>
      </c>
      <c r="D7" s="699"/>
      <c r="E7" s="699"/>
      <c r="F7" s="699"/>
      <c r="G7" s="699"/>
      <c r="H7" s="699">
        <v>490783</v>
      </c>
      <c r="I7" s="699">
        <v>1098574</v>
      </c>
      <c r="J7" s="502">
        <v>733308</v>
      </c>
      <c r="K7" s="700">
        <v>631012</v>
      </c>
      <c r="L7" s="701">
        <v>171789.61</v>
      </c>
      <c r="M7" s="701">
        <v>233027.7</v>
      </c>
      <c r="N7" s="702">
        <v>497600.75</v>
      </c>
      <c r="O7" s="702"/>
      <c r="P7" s="702">
        <v>363308.49</v>
      </c>
      <c r="Q7" s="702"/>
      <c r="R7" s="703">
        <v>240541</v>
      </c>
      <c r="S7" s="702">
        <v>18960</v>
      </c>
      <c r="T7" s="702">
        <v>74.39</v>
      </c>
      <c r="U7" s="702">
        <v>415723.68000000005</v>
      </c>
      <c r="V7" s="702"/>
      <c r="W7" s="703">
        <v>122233</v>
      </c>
      <c r="X7" s="174"/>
      <c r="Y7" s="704">
        <v>0</v>
      </c>
      <c r="Z7" s="174"/>
      <c r="AA7" s="705"/>
    </row>
    <row r="8" spans="1:27" x14ac:dyDescent="0.3">
      <c r="A8" s="907"/>
      <c r="B8" s="706"/>
      <c r="C8" s="498" t="s">
        <v>387</v>
      </c>
      <c r="D8" s="498"/>
      <c r="E8" s="498"/>
      <c r="F8" s="498"/>
      <c r="G8" s="498"/>
      <c r="H8" s="498">
        <v>52527</v>
      </c>
      <c r="I8" s="498">
        <v>53214</v>
      </c>
      <c r="J8" s="174">
        <v>53736</v>
      </c>
      <c r="K8" s="700">
        <v>54692</v>
      </c>
      <c r="L8" s="701">
        <v>59829.25</v>
      </c>
      <c r="M8" s="701">
        <v>73891.41</v>
      </c>
      <c r="N8" s="702">
        <v>74759.429999999993</v>
      </c>
      <c r="O8" s="702">
        <v>75808.05</v>
      </c>
      <c r="P8" s="702">
        <v>76653.59</v>
      </c>
      <c r="Q8" s="702">
        <v>77863.88</v>
      </c>
      <c r="R8" s="703">
        <v>92149.07</v>
      </c>
      <c r="S8" s="702">
        <v>133280.82</v>
      </c>
      <c r="T8" s="702">
        <v>134390.62</v>
      </c>
      <c r="U8" s="702">
        <v>135524.54</v>
      </c>
      <c r="V8" s="703">
        <v>137265</v>
      </c>
      <c r="W8" s="703">
        <v>137265</v>
      </c>
      <c r="X8" s="700">
        <v>137266</v>
      </c>
      <c r="Y8" s="707">
        <v>1.0299006263616926</v>
      </c>
      <c r="Z8" s="700">
        <v>137266</v>
      </c>
      <c r="AA8" s="708">
        <v>183329</v>
      </c>
    </row>
    <row r="9" spans="1:27" x14ac:dyDescent="0.3">
      <c r="A9" s="907"/>
      <c r="B9" s="709"/>
      <c r="C9" s="699" t="s">
        <v>386</v>
      </c>
      <c r="D9" s="710">
        <v>2622</v>
      </c>
      <c r="E9" s="710">
        <v>6805</v>
      </c>
      <c r="F9" s="710">
        <v>5206</v>
      </c>
      <c r="G9" s="710">
        <v>73230</v>
      </c>
      <c r="H9" s="710">
        <v>22330</v>
      </c>
      <c r="I9" s="710">
        <v>7462</v>
      </c>
      <c r="J9" s="711"/>
      <c r="K9" s="174"/>
      <c r="L9" s="428"/>
      <c r="M9" s="428"/>
      <c r="N9" s="176">
        <v>114400.25</v>
      </c>
      <c r="O9" s="176"/>
      <c r="P9" s="176"/>
      <c r="Q9" s="176">
        <v>44078.86</v>
      </c>
      <c r="R9" s="175"/>
      <c r="S9" s="176"/>
      <c r="T9" s="176">
        <v>1671513.3</v>
      </c>
      <c r="U9" s="176"/>
      <c r="V9" s="176"/>
      <c r="W9" s="175">
        <v>468125</v>
      </c>
      <c r="X9" s="174"/>
      <c r="Y9" s="704">
        <v>0</v>
      </c>
      <c r="Z9" s="174"/>
      <c r="AA9" s="705"/>
    </row>
    <row r="10" spans="1:27" x14ac:dyDescent="0.3">
      <c r="A10" s="907"/>
      <c r="B10" s="709"/>
      <c r="C10" s="699" t="s">
        <v>386</v>
      </c>
      <c r="D10" s="710"/>
      <c r="E10" s="710"/>
      <c r="F10" s="710"/>
      <c r="G10" s="710"/>
      <c r="H10" s="710"/>
      <c r="I10" s="710"/>
      <c r="J10" s="711"/>
      <c r="K10" s="174"/>
      <c r="L10" s="428"/>
      <c r="M10" s="428"/>
      <c r="N10" s="176">
        <v>11332.8</v>
      </c>
      <c r="O10" s="176"/>
      <c r="P10" s="176">
        <v>14992.5</v>
      </c>
      <c r="Q10" s="176"/>
      <c r="R10" s="175">
        <v>400000</v>
      </c>
      <c r="S10" s="176"/>
      <c r="T10" s="176">
        <v>3717120.52</v>
      </c>
      <c r="U10" s="176"/>
      <c r="V10" s="176"/>
      <c r="W10" s="175">
        <v>600000</v>
      </c>
      <c r="X10" s="174"/>
      <c r="Y10" s="704">
        <v>0</v>
      </c>
      <c r="Z10" s="174"/>
      <c r="AA10" s="705"/>
    </row>
    <row r="11" spans="1:27" x14ac:dyDescent="0.3">
      <c r="A11" s="907"/>
      <c r="B11" s="706"/>
      <c r="C11" s="706" t="s">
        <v>388</v>
      </c>
      <c r="D11" s="706"/>
      <c r="E11" s="706">
        <v>275178</v>
      </c>
      <c r="F11" s="706"/>
      <c r="G11" s="706">
        <v>903120</v>
      </c>
      <c r="H11" s="706">
        <v>212559</v>
      </c>
      <c r="I11" s="706">
        <v>174964</v>
      </c>
      <c r="J11" s="712">
        <v>281599</v>
      </c>
      <c r="K11" s="712">
        <v>85203</v>
      </c>
      <c r="L11" s="713">
        <v>34320.1</v>
      </c>
      <c r="M11" s="713">
        <v>0</v>
      </c>
      <c r="N11" s="714"/>
      <c r="O11" s="714">
        <v>70455.800000000047</v>
      </c>
      <c r="P11" s="714"/>
      <c r="Q11" s="714">
        <v>47962.559999999998</v>
      </c>
      <c r="R11" s="715"/>
      <c r="S11" s="714"/>
      <c r="T11" s="714"/>
      <c r="U11" s="714"/>
      <c r="V11" s="714"/>
      <c r="W11" s="715">
        <v>0</v>
      </c>
      <c r="X11" s="712"/>
      <c r="Y11" s="716">
        <v>0</v>
      </c>
      <c r="Z11" s="712"/>
      <c r="AA11" s="717"/>
    </row>
    <row r="12" spans="1:27" ht="15" thickBot="1" x14ac:dyDescent="0.35">
      <c r="A12" s="908"/>
      <c r="B12" s="718"/>
      <c r="C12" s="706" t="s">
        <v>380</v>
      </c>
      <c r="D12" s="718">
        <v>167430</v>
      </c>
      <c r="E12" s="718">
        <v>0</v>
      </c>
      <c r="F12" s="718">
        <v>119363</v>
      </c>
      <c r="G12" s="718"/>
      <c r="H12" s="718"/>
      <c r="I12" s="718"/>
      <c r="J12" s="719"/>
      <c r="K12" s="719"/>
      <c r="L12" s="720"/>
      <c r="M12" s="720">
        <v>0</v>
      </c>
      <c r="N12" s="721">
        <v>11400</v>
      </c>
      <c r="O12" s="721"/>
      <c r="P12" s="721">
        <v>26648.400000000001</v>
      </c>
      <c r="Q12" s="721">
        <v>5000</v>
      </c>
      <c r="R12" s="722"/>
      <c r="S12" s="721">
        <v>17163.77</v>
      </c>
      <c r="T12" s="721">
        <v>10000</v>
      </c>
      <c r="U12" s="721">
        <v>80014.209999999992</v>
      </c>
      <c r="V12" s="721"/>
      <c r="W12" s="722">
        <v>0</v>
      </c>
      <c r="X12" s="719">
        <v>0</v>
      </c>
      <c r="Y12" s="723">
        <v>0</v>
      </c>
      <c r="Z12" s="719">
        <v>0</v>
      </c>
      <c r="AA12" s="724">
        <v>0</v>
      </c>
    </row>
    <row r="13" spans="1:27" ht="15.6" thickTop="1" thickBot="1" x14ac:dyDescent="0.35">
      <c r="A13" s="894" t="s">
        <v>383</v>
      </c>
      <c r="B13" s="895"/>
      <c r="C13" s="896"/>
      <c r="D13" s="677">
        <f t="shared" ref="D13:Q13" si="1">D5</f>
        <v>477793</v>
      </c>
      <c r="E13" s="677">
        <f t="shared" si="1"/>
        <v>470856</v>
      </c>
      <c r="F13" s="677">
        <f t="shared" si="1"/>
        <v>334085</v>
      </c>
      <c r="G13" s="677">
        <f t="shared" si="1"/>
        <v>1303204</v>
      </c>
      <c r="H13" s="677">
        <f t="shared" si="1"/>
        <v>978096</v>
      </c>
      <c r="I13" s="677">
        <f t="shared" si="1"/>
        <v>1356608</v>
      </c>
      <c r="J13" s="677">
        <f t="shared" si="1"/>
        <v>1191263</v>
      </c>
      <c r="K13" s="677">
        <f t="shared" si="1"/>
        <v>977990</v>
      </c>
      <c r="L13" s="678">
        <f t="shared" si="1"/>
        <v>439019.94999999995</v>
      </c>
      <c r="M13" s="678">
        <f t="shared" si="1"/>
        <v>540080.30000000005</v>
      </c>
      <c r="N13" s="725">
        <f t="shared" si="1"/>
        <v>2548753.6599999997</v>
      </c>
      <c r="O13" s="678">
        <f t="shared" si="1"/>
        <v>484835.82</v>
      </c>
      <c r="P13" s="726">
        <f t="shared" si="1"/>
        <v>849215.54</v>
      </c>
      <c r="Q13" s="678">
        <f t="shared" si="1"/>
        <v>553837.26</v>
      </c>
      <c r="R13" s="677">
        <v>1236893.72</v>
      </c>
      <c r="S13" s="678">
        <v>614297.92000000004</v>
      </c>
      <c r="T13" s="678">
        <v>5533098.8300000001</v>
      </c>
      <c r="U13" s="678">
        <v>974810.43</v>
      </c>
      <c r="V13" s="677">
        <v>137265</v>
      </c>
      <c r="W13" s="677">
        <v>1681804</v>
      </c>
      <c r="X13" s="677">
        <v>540814</v>
      </c>
      <c r="Y13" s="727">
        <v>0.88037739082691335</v>
      </c>
      <c r="Z13" s="677">
        <v>632614</v>
      </c>
      <c r="AA13" s="679">
        <v>708677</v>
      </c>
    </row>
    <row r="14" spans="1:27" ht="15" thickTop="1" x14ac:dyDescent="0.3"/>
    <row r="15" spans="1:27" x14ac:dyDescent="0.3">
      <c r="R15" s="190"/>
      <c r="S15" s="190"/>
      <c r="T15" s="190"/>
      <c r="U15" s="190"/>
      <c r="V15" s="190"/>
      <c r="W15" s="190"/>
      <c r="X15" s="190"/>
    </row>
  </sheetData>
  <mergeCells count="31">
    <mergeCell ref="Z3:Z4"/>
    <mergeCell ref="AA3:AA4"/>
    <mergeCell ref="B5:C5"/>
    <mergeCell ref="A6:A12"/>
    <mergeCell ref="A13:C13"/>
    <mergeCell ref="Q3:Q4"/>
    <mergeCell ref="R3:R4"/>
    <mergeCell ref="S3:S4"/>
    <mergeCell ref="T3:T4"/>
    <mergeCell ref="U3:U4"/>
    <mergeCell ref="W3:W4"/>
    <mergeCell ref="K3:K4"/>
    <mergeCell ref="L3:L4"/>
    <mergeCell ref="X3:X4"/>
    <mergeCell ref="Y3:Y4"/>
    <mergeCell ref="M3:M4"/>
    <mergeCell ref="V3:V4"/>
    <mergeCell ref="N3:N4"/>
    <mergeCell ref="O3:O4"/>
    <mergeCell ref="P3:P4"/>
    <mergeCell ref="A2:J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6"/>
  <sheetViews>
    <sheetView topLeftCell="A4" workbookViewId="0">
      <selection activeCell="V6" sqref="V6"/>
    </sheetView>
  </sheetViews>
  <sheetFormatPr defaultRowHeight="14.4" x14ac:dyDescent="0.3"/>
  <cols>
    <col min="1" max="1" width="46.21875" bestFit="1" customWidth="1"/>
    <col min="2" max="17" width="0" hidden="1" customWidth="1"/>
    <col min="18" max="18" width="14.88671875" customWidth="1"/>
    <col min="19" max="20" width="12.77734375" customWidth="1"/>
    <col min="21" max="21" width="13" customWidth="1"/>
    <col min="22" max="22" width="11" customWidth="1"/>
    <col min="23" max="23" width="8.21875" customWidth="1"/>
    <col min="24" max="25" width="10.6640625" customWidth="1"/>
  </cols>
  <sheetData>
    <row r="1" spans="1:25" ht="15.6" x14ac:dyDescent="0.3">
      <c r="A1" s="927" t="s">
        <v>389</v>
      </c>
      <c r="B1" s="927"/>
      <c r="C1" s="927"/>
      <c r="D1" s="927"/>
      <c r="E1" s="927"/>
      <c r="F1" s="927"/>
      <c r="G1" s="927"/>
      <c r="H1" s="927"/>
      <c r="I1" s="927"/>
      <c r="J1" s="927"/>
      <c r="K1" s="927"/>
      <c r="L1" s="927"/>
      <c r="M1" s="927"/>
      <c r="N1" s="927"/>
      <c r="O1" s="927"/>
      <c r="P1" s="927"/>
      <c r="Q1" s="927"/>
      <c r="R1" s="927"/>
      <c r="S1" s="927"/>
      <c r="T1" s="927"/>
      <c r="U1" s="927"/>
      <c r="V1" s="927"/>
      <c r="W1" s="927"/>
      <c r="X1" s="927"/>
      <c r="Y1" s="927"/>
    </row>
    <row r="2" spans="1:25" ht="15" thickBot="1" x14ac:dyDescent="0.35">
      <c r="A2" s="728"/>
      <c r="B2" s="728"/>
      <c r="C2" s="728"/>
      <c r="D2" s="728"/>
      <c r="E2" s="728"/>
      <c r="F2" s="728"/>
      <c r="G2" s="728"/>
      <c r="H2" s="728"/>
      <c r="I2" s="728"/>
      <c r="J2" s="728"/>
      <c r="K2" s="728"/>
      <c r="L2" s="729"/>
      <c r="M2" s="729"/>
      <c r="N2" s="729"/>
      <c r="O2" s="729"/>
      <c r="P2" s="729"/>
      <c r="Q2" s="729"/>
      <c r="R2" s="729"/>
      <c r="S2" s="729"/>
      <c r="T2" s="729"/>
      <c r="U2" s="729"/>
      <c r="V2" s="681"/>
      <c r="W2" s="681"/>
    </row>
    <row r="3" spans="1:25" ht="15" customHeight="1" thickTop="1" x14ac:dyDescent="0.3">
      <c r="A3" s="928" t="s">
        <v>3</v>
      </c>
      <c r="B3" s="763" t="s">
        <v>130</v>
      </c>
      <c r="C3" s="763" t="s">
        <v>131</v>
      </c>
      <c r="D3" s="763" t="s">
        <v>132</v>
      </c>
      <c r="E3" s="763" t="s">
        <v>133</v>
      </c>
      <c r="F3" s="763" t="s">
        <v>134</v>
      </c>
      <c r="G3" s="763" t="s">
        <v>9</v>
      </c>
      <c r="H3" s="763" t="s">
        <v>10</v>
      </c>
      <c r="I3" s="763" t="s">
        <v>11</v>
      </c>
      <c r="J3" s="763" t="s">
        <v>12</v>
      </c>
      <c r="K3" s="763" t="s">
        <v>13</v>
      </c>
      <c r="L3" s="763" t="s">
        <v>14</v>
      </c>
      <c r="M3" s="763" t="s">
        <v>15</v>
      </c>
      <c r="N3" s="763" t="s">
        <v>16</v>
      </c>
      <c r="O3" s="763" t="s">
        <v>17</v>
      </c>
      <c r="P3" s="763" t="s">
        <v>18</v>
      </c>
      <c r="Q3" s="763" t="s">
        <v>19</v>
      </c>
      <c r="R3" s="763" t="s">
        <v>442</v>
      </c>
      <c r="S3" s="763" t="s">
        <v>435</v>
      </c>
      <c r="T3" s="763" t="s">
        <v>445</v>
      </c>
      <c r="U3" s="763" t="s">
        <v>324</v>
      </c>
      <c r="V3" s="924" t="s">
        <v>22</v>
      </c>
      <c r="W3" s="924" t="s">
        <v>23</v>
      </c>
      <c r="X3" s="924" t="s">
        <v>24</v>
      </c>
      <c r="Y3" s="930" t="s">
        <v>25</v>
      </c>
    </row>
    <row r="4" spans="1:25" x14ac:dyDescent="0.3">
      <c r="A4" s="929"/>
      <c r="B4" s="911"/>
      <c r="C4" s="911"/>
      <c r="D4" s="911"/>
      <c r="E4" s="911"/>
      <c r="F4" s="911"/>
      <c r="G4" s="911"/>
      <c r="H4" s="911"/>
      <c r="I4" s="911"/>
      <c r="J4" s="911"/>
      <c r="K4" s="911"/>
      <c r="L4" s="911"/>
      <c r="M4" s="911"/>
      <c r="N4" s="911"/>
      <c r="O4" s="911"/>
      <c r="P4" s="911"/>
      <c r="Q4" s="911"/>
      <c r="R4" s="911"/>
      <c r="S4" s="911"/>
      <c r="T4" s="911"/>
      <c r="U4" s="911"/>
      <c r="V4" s="925"/>
      <c r="W4" s="925"/>
      <c r="X4" s="925"/>
      <c r="Y4" s="931"/>
    </row>
    <row r="5" spans="1:25" ht="15" thickBot="1" x14ac:dyDescent="0.35">
      <c r="A5" s="929"/>
      <c r="B5" s="764"/>
      <c r="C5" s="764"/>
      <c r="D5" s="764"/>
      <c r="E5" s="764"/>
      <c r="F5" s="764"/>
      <c r="G5" s="764"/>
      <c r="H5" s="764"/>
      <c r="I5" s="764"/>
      <c r="J5" s="764"/>
      <c r="K5" s="764"/>
      <c r="L5" s="764"/>
      <c r="M5" s="764"/>
      <c r="N5" s="764"/>
      <c r="O5" s="764"/>
      <c r="P5" s="764"/>
      <c r="Q5" s="764"/>
      <c r="R5" s="764"/>
      <c r="S5" s="764"/>
      <c r="T5" s="764"/>
      <c r="U5" s="764"/>
      <c r="V5" s="926"/>
      <c r="W5" s="926"/>
      <c r="X5" s="926"/>
      <c r="Y5" s="932"/>
    </row>
    <row r="6" spans="1:25" ht="15" thickTop="1" x14ac:dyDescent="0.3">
      <c r="A6" s="730" t="s">
        <v>390</v>
      </c>
      <c r="B6" s="731">
        <v>7125871</v>
      </c>
      <c r="C6" s="731">
        <v>7561840</v>
      </c>
      <c r="D6" s="731">
        <v>9082354</v>
      </c>
      <c r="E6" s="731">
        <v>9080838</v>
      </c>
      <c r="F6" s="731">
        <v>8537685</v>
      </c>
      <c r="G6" s="731">
        <v>9096722</v>
      </c>
      <c r="H6" s="731">
        <v>9201831</v>
      </c>
      <c r="I6" s="731">
        <v>9722622</v>
      </c>
      <c r="J6" s="731">
        <v>9640328.2399999984</v>
      </c>
      <c r="K6" s="732">
        <v>10178626.01</v>
      </c>
      <c r="L6" s="732">
        <v>10784511.560000002</v>
      </c>
      <c r="M6" s="732">
        <v>10947354.260000002</v>
      </c>
      <c r="N6" s="731">
        <v>13601965.26</v>
      </c>
      <c r="O6" s="732">
        <v>12870365.969999999</v>
      </c>
      <c r="P6" s="732">
        <v>13601928.51</v>
      </c>
      <c r="Q6" s="732">
        <v>14215260.539999999</v>
      </c>
      <c r="R6" s="732">
        <v>15098744.329999998</v>
      </c>
      <c r="S6" s="732">
        <v>17534990.719999999</v>
      </c>
      <c r="T6" s="731">
        <v>15510239</v>
      </c>
      <c r="U6" s="731">
        <v>15833017</v>
      </c>
      <c r="V6" s="731">
        <v>15576334</v>
      </c>
      <c r="W6" s="732">
        <v>0.88830009942543053</v>
      </c>
      <c r="X6" s="731">
        <v>16075670</v>
      </c>
      <c r="Y6" s="733">
        <v>16305267</v>
      </c>
    </row>
    <row r="7" spans="1:25" ht="15" thickBot="1" x14ac:dyDescent="0.35">
      <c r="A7" s="734" t="s">
        <v>391</v>
      </c>
      <c r="B7" s="719">
        <v>5867125</v>
      </c>
      <c r="C7" s="719">
        <v>6460200</v>
      </c>
      <c r="D7" s="719">
        <v>7832271</v>
      </c>
      <c r="E7" s="719">
        <v>8716285.4299999997</v>
      </c>
      <c r="F7" s="719">
        <v>9309387</v>
      </c>
      <c r="G7" s="719">
        <v>8743512.1999999993</v>
      </c>
      <c r="H7" s="719">
        <v>8908071</v>
      </c>
      <c r="I7" s="719">
        <v>8934542</v>
      </c>
      <c r="J7" s="719">
        <v>9572545.3800000008</v>
      </c>
      <c r="K7" s="720">
        <v>9554914.7999999989</v>
      </c>
      <c r="L7" s="720">
        <v>9695081.3400000017</v>
      </c>
      <c r="M7" s="720">
        <v>10029034.879999999</v>
      </c>
      <c r="N7" s="719">
        <v>10815176.439999999</v>
      </c>
      <c r="O7" s="720">
        <v>12072287.610000001</v>
      </c>
      <c r="P7" s="720">
        <v>12542381.569999998</v>
      </c>
      <c r="Q7" s="720">
        <v>13351433.260000002</v>
      </c>
      <c r="R7" s="720">
        <v>14807895.809999999</v>
      </c>
      <c r="S7" s="720">
        <v>17087777.59</v>
      </c>
      <c r="T7" s="719">
        <v>15448917</v>
      </c>
      <c r="U7" s="719">
        <v>16077979</v>
      </c>
      <c r="V7" s="719">
        <v>15153961</v>
      </c>
      <c r="W7" s="720">
        <v>0.88683042134562329</v>
      </c>
      <c r="X7" s="719">
        <v>15443056</v>
      </c>
      <c r="Y7" s="724">
        <v>15596590</v>
      </c>
    </row>
    <row r="8" spans="1:25" ht="15" thickBot="1" x14ac:dyDescent="0.35">
      <c r="A8" s="735" t="s">
        <v>392</v>
      </c>
      <c r="B8" s="736">
        <v>1258746</v>
      </c>
      <c r="C8" s="736">
        <v>1101640</v>
      </c>
      <c r="D8" s="736">
        <v>1250083</v>
      </c>
      <c r="E8" s="736">
        <v>364552.5700000003</v>
      </c>
      <c r="F8" s="736">
        <v>-771702</v>
      </c>
      <c r="G8" s="736">
        <v>353209.80000000075</v>
      </c>
      <c r="H8" s="736">
        <v>293760</v>
      </c>
      <c r="I8" s="736">
        <v>788080</v>
      </c>
      <c r="J8" s="737">
        <v>67782.859999997541</v>
      </c>
      <c r="K8" s="737">
        <v>623711.21000000089</v>
      </c>
      <c r="L8" s="737">
        <v>1089430.2200000007</v>
      </c>
      <c r="M8" s="737">
        <v>918319.38000000268</v>
      </c>
      <c r="N8" s="736">
        <v>2786788.8200000003</v>
      </c>
      <c r="O8" s="737">
        <v>798078.35999999754</v>
      </c>
      <c r="P8" s="737">
        <v>1059546.9400000013</v>
      </c>
      <c r="Q8" s="737">
        <v>863827.27999999747</v>
      </c>
      <c r="R8" s="737">
        <v>290848.51999999955</v>
      </c>
      <c r="S8" s="737">
        <v>447213.12999999896</v>
      </c>
      <c r="T8" s="736">
        <v>61322</v>
      </c>
      <c r="U8" s="736">
        <v>-244962</v>
      </c>
      <c r="V8" s="736">
        <v>422373</v>
      </c>
      <c r="W8" s="737"/>
      <c r="X8" s="736">
        <v>632614</v>
      </c>
      <c r="Y8" s="738">
        <v>708677</v>
      </c>
    </row>
    <row r="9" spans="1:25" ht="15.6" thickTop="1" thickBot="1" x14ac:dyDescent="0.35">
      <c r="A9" s="918"/>
      <c r="B9" s="919"/>
      <c r="C9" s="919"/>
      <c r="D9" s="919"/>
      <c r="E9" s="919"/>
      <c r="F9" s="919"/>
      <c r="G9" s="919"/>
      <c r="H9" s="919"/>
      <c r="I9" s="919"/>
      <c r="J9" s="919"/>
      <c r="K9" s="919"/>
      <c r="L9" s="919"/>
      <c r="M9" s="919"/>
      <c r="N9" s="919"/>
      <c r="O9" s="919"/>
      <c r="P9" s="919"/>
      <c r="Q9" s="919"/>
      <c r="R9" s="919"/>
      <c r="S9" s="919"/>
      <c r="T9" s="919"/>
      <c r="U9" s="919"/>
      <c r="V9" s="919"/>
      <c r="W9" s="919"/>
      <c r="X9" s="919"/>
      <c r="Y9" s="920"/>
    </row>
    <row r="10" spans="1:25" ht="15" thickTop="1" x14ac:dyDescent="0.3">
      <c r="A10" s="730" t="s">
        <v>393</v>
      </c>
      <c r="B10" s="731">
        <v>2113092</v>
      </c>
      <c r="C10" s="731">
        <v>1017958</v>
      </c>
      <c r="D10" s="731">
        <v>1245369</v>
      </c>
      <c r="E10" s="731">
        <v>4391413</v>
      </c>
      <c r="F10" s="731">
        <v>3456141</v>
      </c>
      <c r="G10" s="731">
        <v>4649713</v>
      </c>
      <c r="H10" s="731">
        <v>4502774.0599999996</v>
      </c>
      <c r="I10" s="731">
        <v>3678497</v>
      </c>
      <c r="J10" s="731">
        <v>1218338.5899999999</v>
      </c>
      <c r="K10" s="732">
        <v>752297.52</v>
      </c>
      <c r="L10" s="732">
        <v>935536.18</v>
      </c>
      <c r="M10" s="732">
        <v>1696241.7999999998</v>
      </c>
      <c r="N10" s="731">
        <v>2123247.52</v>
      </c>
      <c r="O10" s="732">
        <v>1526662.64</v>
      </c>
      <c r="P10" s="732">
        <v>2436633.2399999998</v>
      </c>
      <c r="Q10" s="732">
        <v>2862309.5</v>
      </c>
      <c r="R10" s="732">
        <v>3393484.54</v>
      </c>
      <c r="S10" s="731">
        <v>967514.34</v>
      </c>
      <c r="T10" s="731">
        <v>4868886</v>
      </c>
      <c r="U10" s="731">
        <v>4759065</v>
      </c>
      <c r="V10" s="731">
        <v>6290427</v>
      </c>
      <c r="W10" s="732">
        <v>6.5016369679854051</v>
      </c>
      <c r="X10" s="731">
        <v>0</v>
      </c>
      <c r="Y10" s="733">
        <v>0</v>
      </c>
    </row>
    <row r="11" spans="1:25" ht="15" thickBot="1" x14ac:dyDescent="0.35">
      <c r="A11" s="734" t="s">
        <v>322</v>
      </c>
      <c r="B11" s="719">
        <v>2988050</v>
      </c>
      <c r="C11" s="719">
        <v>1793069</v>
      </c>
      <c r="D11" s="719">
        <v>2942409</v>
      </c>
      <c r="E11" s="719">
        <v>4880528</v>
      </c>
      <c r="F11" s="719">
        <v>5977301</v>
      </c>
      <c r="G11" s="719">
        <v>5818483</v>
      </c>
      <c r="H11" s="719">
        <v>4719096</v>
      </c>
      <c r="I11" s="719">
        <v>3939694</v>
      </c>
      <c r="J11" s="719">
        <v>1771834.35</v>
      </c>
      <c r="K11" s="720">
        <v>2868630.6500000004</v>
      </c>
      <c r="L11" s="720">
        <v>1348818.6500000001</v>
      </c>
      <c r="M11" s="720">
        <v>1900647.68</v>
      </c>
      <c r="N11" s="719">
        <v>2329182.13</v>
      </c>
      <c r="O11" s="720">
        <v>2649518.4899999998</v>
      </c>
      <c r="P11" s="720">
        <v>2729306.16</v>
      </c>
      <c r="Q11" s="720">
        <v>6260788.5599999996</v>
      </c>
      <c r="R11" s="720">
        <v>3770750.13</v>
      </c>
      <c r="S11" s="719">
        <v>3231552.74</v>
      </c>
      <c r="T11" s="719">
        <v>6175729</v>
      </c>
      <c r="U11" s="719">
        <v>6366364</v>
      </c>
      <c r="V11" s="719">
        <v>12142760</v>
      </c>
      <c r="W11" s="720">
        <v>3.757562069062812</v>
      </c>
      <c r="X11" s="719">
        <v>0</v>
      </c>
      <c r="Y11" s="724">
        <v>0</v>
      </c>
    </row>
    <row r="12" spans="1:25" ht="15" thickBot="1" x14ac:dyDescent="0.35">
      <c r="A12" s="739" t="s">
        <v>394</v>
      </c>
      <c r="B12" s="740">
        <v>-874958</v>
      </c>
      <c r="C12" s="740">
        <v>-775111</v>
      </c>
      <c r="D12" s="740">
        <v>-1697040</v>
      </c>
      <c r="E12" s="740">
        <v>-489115</v>
      </c>
      <c r="F12" s="740">
        <v>-2521160</v>
      </c>
      <c r="G12" s="740">
        <v>-1168770</v>
      </c>
      <c r="H12" s="740">
        <v>-216321.94000000041</v>
      </c>
      <c r="I12" s="740">
        <v>-261197</v>
      </c>
      <c r="J12" s="741">
        <v>-553495.76000000024</v>
      </c>
      <c r="K12" s="741">
        <v>-2116333.1300000004</v>
      </c>
      <c r="L12" s="741">
        <v>-413282.47000000009</v>
      </c>
      <c r="M12" s="741">
        <v>-204405.88000000012</v>
      </c>
      <c r="N12" s="740">
        <v>-205934.60999999987</v>
      </c>
      <c r="O12" s="741">
        <v>-1122855.8499999999</v>
      </c>
      <c r="P12" s="741">
        <v>-292672.92000000039</v>
      </c>
      <c r="Q12" s="741">
        <v>-3398479.0599999996</v>
      </c>
      <c r="R12" s="741">
        <v>-377265.58999999985</v>
      </c>
      <c r="S12" s="740">
        <v>-2264038.4000000004</v>
      </c>
      <c r="T12" s="740">
        <v>-1306843</v>
      </c>
      <c r="U12" s="740">
        <v>-1607299</v>
      </c>
      <c r="V12" s="740">
        <v>-5852333</v>
      </c>
      <c r="W12" s="740"/>
      <c r="X12" s="740">
        <v>0</v>
      </c>
      <c r="Y12" s="742">
        <v>0</v>
      </c>
    </row>
    <row r="13" spans="1:25" ht="15.6" thickTop="1" thickBot="1" x14ac:dyDescent="0.35">
      <c r="A13" s="918"/>
      <c r="B13" s="919"/>
      <c r="C13" s="919"/>
      <c r="D13" s="919"/>
      <c r="E13" s="919"/>
      <c r="F13" s="919"/>
      <c r="G13" s="919"/>
      <c r="H13" s="919"/>
      <c r="I13" s="919"/>
      <c r="J13" s="919"/>
      <c r="K13" s="919"/>
      <c r="L13" s="919"/>
      <c r="M13" s="919"/>
      <c r="N13" s="919"/>
      <c r="O13" s="919"/>
      <c r="P13" s="919"/>
      <c r="Q13" s="919"/>
      <c r="R13" s="919"/>
      <c r="S13" s="919"/>
      <c r="T13" s="919"/>
      <c r="U13" s="919"/>
      <c r="V13" s="919"/>
      <c r="W13" s="919"/>
      <c r="X13" s="919"/>
      <c r="Y13" s="920"/>
    </row>
    <row r="14" spans="1:25" ht="15" thickTop="1" x14ac:dyDescent="0.3">
      <c r="A14" s="730" t="s">
        <v>395</v>
      </c>
      <c r="B14" s="731">
        <v>499436</v>
      </c>
      <c r="C14" s="731">
        <v>313085</v>
      </c>
      <c r="D14" s="731">
        <v>1640749</v>
      </c>
      <c r="E14" s="731">
        <v>2754938</v>
      </c>
      <c r="F14" s="731">
        <v>4479434</v>
      </c>
      <c r="G14" s="731">
        <v>2266668</v>
      </c>
      <c r="H14" s="731">
        <v>1305406</v>
      </c>
      <c r="I14" s="731">
        <v>1509534</v>
      </c>
      <c r="J14" s="731">
        <v>1300969.1299999999</v>
      </c>
      <c r="K14" s="732">
        <v>2766561.36</v>
      </c>
      <c r="L14" s="732">
        <v>2492133.9299999997</v>
      </c>
      <c r="M14" s="732">
        <v>1267177.1200000001</v>
      </c>
      <c r="N14" s="731">
        <v>1389578.65</v>
      </c>
      <c r="O14" s="732">
        <v>1600445.57</v>
      </c>
      <c r="P14" s="732">
        <v>3164039.87</v>
      </c>
      <c r="Q14" s="732">
        <v>7475946.9699999997</v>
      </c>
      <c r="R14" s="732">
        <v>7627753.1299999999</v>
      </c>
      <c r="S14" s="732">
        <v>3362549.95</v>
      </c>
      <c r="T14" s="731">
        <v>1382786</v>
      </c>
      <c r="U14" s="731">
        <v>3534065</v>
      </c>
      <c r="V14" s="731">
        <v>5970774</v>
      </c>
      <c r="W14" s="732">
        <v>1.7756684923000177</v>
      </c>
      <c r="X14" s="731">
        <v>0</v>
      </c>
      <c r="Y14" s="733">
        <v>0</v>
      </c>
    </row>
    <row r="15" spans="1:25" ht="15" thickBot="1" x14ac:dyDescent="0.35">
      <c r="A15" s="734" t="s">
        <v>396</v>
      </c>
      <c r="B15" s="719">
        <v>477793</v>
      </c>
      <c r="C15" s="719">
        <v>470856</v>
      </c>
      <c r="D15" s="719">
        <v>334085</v>
      </c>
      <c r="E15" s="719">
        <v>1303204</v>
      </c>
      <c r="F15" s="719">
        <v>978096</v>
      </c>
      <c r="G15" s="719">
        <v>1356608</v>
      </c>
      <c r="H15" s="719">
        <v>1191263</v>
      </c>
      <c r="I15" s="719">
        <v>977990</v>
      </c>
      <c r="J15" s="719">
        <v>439019.94999999995</v>
      </c>
      <c r="K15" s="720">
        <v>540080.30000000005</v>
      </c>
      <c r="L15" s="720">
        <v>2548753.6599999997</v>
      </c>
      <c r="M15" s="720">
        <v>484835.82</v>
      </c>
      <c r="N15" s="719">
        <v>849215.54</v>
      </c>
      <c r="O15" s="720">
        <v>553837.26</v>
      </c>
      <c r="P15" s="720">
        <v>1236893.72</v>
      </c>
      <c r="Q15" s="720">
        <v>614297.92000000004</v>
      </c>
      <c r="R15" s="720">
        <v>5533098.8300000001</v>
      </c>
      <c r="S15" s="720">
        <v>974810.43</v>
      </c>
      <c r="T15" s="719">
        <v>137265</v>
      </c>
      <c r="U15" s="719">
        <v>1681804</v>
      </c>
      <c r="V15" s="719">
        <v>540814</v>
      </c>
      <c r="W15" s="720">
        <v>0.55478889367238304</v>
      </c>
      <c r="X15" s="719">
        <v>632614</v>
      </c>
      <c r="Y15" s="724">
        <v>708677</v>
      </c>
    </row>
    <row r="16" spans="1:25" ht="15" thickBot="1" x14ac:dyDescent="0.35">
      <c r="A16" s="739" t="s">
        <v>397</v>
      </c>
      <c r="B16" s="740">
        <v>21643</v>
      </c>
      <c r="C16" s="740">
        <v>-157771</v>
      </c>
      <c r="D16" s="740">
        <v>1306664</v>
      </c>
      <c r="E16" s="740">
        <v>1451734</v>
      </c>
      <c r="F16" s="740">
        <v>3501338</v>
      </c>
      <c r="G16" s="740">
        <v>910060</v>
      </c>
      <c r="H16" s="740">
        <v>114143</v>
      </c>
      <c r="I16" s="740">
        <v>531544</v>
      </c>
      <c r="J16" s="741">
        <v>861949.17999999993</v>
      </c>
      <c r="K16" s="741">
        <v>2226481.0599999996</v>
      </c>
      <c r="L16" s="741">
        <v>-56619.729999999981</v>
      </c>
      <c r="M16" s="741">
        <v>782341.3</v>
      </c>
      <c r="N16" s="740">
        <v>540363.10999999987</v>
      </c>
      <c r="O16" s="741">
        <v>1046608.31</v>
      </c>
      <c r="P16" s="741">
        <v>1927146.1500000001</v>
      </c>
      <c r="Q16" s="741">
        <v>6861649.0499999998</v>
      </c>
      <c r="R16" s="741">
        <v>2094654.2999999998</v>
      </c>
      <c r="S16" s="741">
        <v>2387739.52</v>
      </c>
      <c r="T16" s="740">
        <v>1245521</v>
      </c>
      <c r="U16" s="740">
        <v>1852261</v>
      </c>
      <c r="V16" s="740">
        <v>5429960</v>
      </c>
      <c r="W16" s="740"/>
      <c r="X16" s="740">
        <v>-632614</v>
      </c>
      <c r="Y16" s="742">
        <v>-708677</v>
      </c>
    </row>
    <row r="17" spans="1:28" ht="15.6" thickTop="1" thickBot="1" x14ac:dyDescent="0.35">
      <c r="A17" s="921"/>
      <c r="B17" s="922"/>
      <c r="C17" s="922"/>
      <c r="D17" s="922"/>
      <c r="E17" s="922"/>
      <c r="F17" s="922"/>
      <c r="G17" s="922"/>
      <c r="H17" s="922"/>
      <c r="I17" s="922"/>
      <c r="J17" s="922"/>
      <c r="K17" s="922"/>
      <c r="L17" s="922"/>
      <c r="M17" s="922"/>
      <c r="N17" s="922"/>
      <c r="O17" s="922"/>
      <c r="P17" s="922"/>
      <c r="Q17" s="922"/>
      <c r="R17" s="922"/>
      <c r="S17" s="922"/>
      <c r="T17" s="922"/>
      <c r="U17" s="922"/>
      <c r="V17" s="922"/>
      <c r="W17" s="922"/>
      <c r="X17" s="922"/>
      <c r="Y17" s="923"/>
    </row>
    <row r="18" spans="1:28" ht="15" thickTop="1" x14ac:dyDescent="0.3">
      <c r="A18" s="912" t="s">
        <v>398</v>
      </c>
      <c r="B18" s="913"/>
      <c r="C18" s="913"/>
      <c r="D18" s="913"/>
      <c r="E18" s="913"/>
      <c r="F18" s="913"/>
      <c r="G18" s="913"/>
      <c r="H18" s="913"/>
      <c r="I18" s="913"/>
      <c r="J18" s="913"/>
      <c r="K18" s="913"/>
      <c r="L18" s="913"/>
      <c r="M18" s="913"/>
      <c r="N18" s="913"/>
      <c r="O18" s="913"/>
      <c r="P18" s="913"/>
      <c r="Q18" s="913"/>
      <c r="R18" s="913"/>
      <c r="S18" s="913"/>
      <c r="T18" s="913"/>
      <c r="U18" s="913"/>
      <c r="V18" s="913"/>
      <c r="W18" s="913"/>
      <c r="X18" s="913"/>
      <c r="Y18" s="914"/>
    </row>
    <row r="19" spans="1:28" ht="15" thickBot="1" x14ac:dyDescent="0.35">
      <c r="A19" s="915"/>
      <c r="B19" s="916"/>
      <c r="C19" s="916"/>
      <c r="D19" s="916"/>
      <c r="E19" s="916"/>
      <c r="F19" s="916"/>
      <c r="G19" s="916"/>
      <c r="H19" s="916"/>
      <c r="I19" s="916"/>
      <c r="J19" s="916"/>
      <c r="K19" s="916"/>
      <c r="L19" s="916"/>
      <c r="M19" s="916"/>
      <c r="N19" s="916"/>
      <c r="O19" s="916"/>
      <c r="P19" s="916"/>
      <c r="Q19" s="916"/>
      <c r="R19" s="916"/>
      <c r="S19" s="916"/>
      <c r="T19" s="916"/>
      <c r="U19" s="916"/>
      <c r="V19" s="916"/>
      <c r="W19" s="916"/>
      <c r="X19" s="916"/>
      <c r="Y19" s="917"/>
    </row>
    <row r="20" spans="1:28" ht="16.8" thickTop="1" thickBot="1" x14ac:dyDescent="0.35">
      <c r="A20" s="743" t="s">
        <v>399</v>
      </c>
      <c r="B20" s="744">
        <v>405431</v>
      </c>
      <c r="C20" s="744">
        <v>168758</v>
      </c>
      <c r="D20" s="744">
        <v>859707</v>
      </c>
      <c r="E20" s="744">
        <v>1327171.5700000003</v>
      </c>
      <c r="F20" s="744">
        <v>208476</v>
      </c>
      <c r="G20" s="744">
        <v>94499.800000000745</v>
      </c>
      <c r="H20" s="744">
        <v>191581.05999999959</v>
      </c>
      <c r="I20" s="744">
        <v>1058427</v>
      </c>
      <c r="J20" s="745">
        <v>376236.27999999723</v>
      </c>
      <c r="K20" s="745">
        <v>733859.14000000013</v>
      </c>
      <c r="L20" s="745">
        <v>619528.0200000006</v>
      </c>
      <c r="M20" s="745">
        <v>1496254.8000000026</v>
      </c>
      <c r="N20" s="744">
        <v>3121217.3200000003</v>
      </c>
      <c r="O20" s="745">
        <v>721830.81999999774</v>
      </c>
      <c r="P20" s="745">
        <v>2694020.1700000009</v>
      </c>
      <c r="Q20" s="745">
        <v>4326997.2699999977</v>
      </c>
      <c r="R20" s="745">
        <v>2008237.2299999995</v>
      </c>
      <c r="S20" s="745">
        <v>570914.25</v>
      </c>
      <c r="T20" s="744">
        <v>0</v>
      </c>
      <c r="U20" s="744">
        <v>0</v>
      </c>
      <c r="V20" s="746">
        <v>0</v>
      </c>
      <c r="W20" s="744"/>
      <c r="X20" s="747">
        <v>0</v>
      </c>
      <c r="Y20" s="748">
        <v>0</v>
      </c>
    </row>
    <row r="21" spans="1:28" ht="15" thickTop="1" x14ac:dyDescent="0.3"/>
    <row r="22" spans="1:28" x14ac:dyDescent="0.3">
      <c r="V22" s="190"/>
      <c r="AB22" s="190"/>
    </row>
    <row r="23" spans="1:28" x14ac:dyDescent="0.3">
      <c r="A23" t="s">
        <v>434</v>
      </c>
      <c r="S23" s="532"/>
      <c r="T23" s="532"/>
    </row>
    <row r="24" spans="1:28" x14ac:dyDescent="0.3">
      <c r="A24" t="s">
        <v>433</v>
      </c>
    </row>
    <row r="25" spans="1:28" x14ac:dyDescent="0.3">
      <c r="S25" s="532"/>
      <c r="T25" s="532"/>
      <c r="U25" s="909" t="s">
        <v>440</v>
      </c>
      <c r="V25" s="909"/>
      <c r="W25" s="909"/>
      <c r="X25" s="909"/>
    </row>
    <row r="26" spans="1:28" x14ac:dyDescent="0.3">
      <c r="U26" s="910" t="s">
        <v>441</v>
      </c>
      <c r="V26" s="910"/>
      <c r="W26" s="910"/>
      <c r="X26" s="910"/>
    </row>
  </sheetData>
  <mergeCells count="32">
    <mergeCell ref="A1:Y1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W3:W5"/>
    <mergeCell ref="X3:X5"/>
    <mergeCell ref="Y3:Y5"/>
    <mergeCell ref="P3:P5"/>
    <mergeCell ref="Q3:Q5"/>
    <mergeCell ref="R3:R5"/>
    <mergeCell ref="U25:X25"/>
    <mergeCell ref="U26:X26"/>
    <mergeCell ref="M3:M5"/>
    <mergeCell ref="N3:N5"/>
    <mergeCell ref="O3:O5"/>
    <mergeCell ref="A18:Y19"/>
    <mergeCell ref="A9:Y9"/>
    <mergeCell ref="A13:Y13"/>
    <mergeCell ref="A17:Y17"/>
    <mergeCell ref="S3:S5"/>
    <mergeCell ref="U3:U5"/>
    <mergeCell ref="V3:V5"/>
    <mergeCell ref="J3:J5"/>
    <mergeCell ref="K3:K5"/>
    <mergeCell ref="L3:L5"/>
    <mergeCell ref="T3:T5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zoomScaleNormal="100" workbookViewId="0">
      <selection sqref="A1:M1"/>
    </sheetView>
  </sheetViews>
  <sheetFormatPr defaultRowHeight="14.4" x14ac:dyDescent="0.3"/>
  <cols>
    <col min="1" max="1" width="40.5546875" customWidth="1"/>
    <col min="2" max="2" width="12.44140625" customWidth="1"/>
    <col min="3" max="3" width="0" hidden="1" customWidth="1"/>
    <col min="4" max="4" width="11.44140625" hidden="1" customWidth="1"/>
    <col min="5" max="12" width="11.44140625" customWidth="1"/>
    <col min="13" max="13" width="12.88671875" customWidth="1"/>
  </cols>
  <sheetData>
    <row r="1" spans="1:13" ht="22.8" x14ac:dyDescent="0.4">
      <c r="A1" s="933" t="s">
        <v>418</v>
      </c>
      <c r="B1" s="933"/>
      <c r="C1" s="933"/>
      <c r="D1" s="933"/>
      <c r="E1" s="933"/>
      <c r="F1" s="933"/>
      <c r="G1" s="933"/>
      <c r="H1" s="933"/>
      <c r="I1" s="933"/>
      <c r="J1" s="933"/>
      <c r="K1" s="933"/>
      <c r="L1" s="933"/>
      <c r="M1" s="933"/>
    </row>
    <row r="2" spans="1:13" ht="15" thickBot="1" x14ac:dyDescent="0.35">
      <c r="A2" t="s">
        <v>49</v>
      </c>
    </row>
    <row r="3" spans="1:13" ht="15.6" thickTop="1" thickBot="1" x14ac:dyDescent="0.35">
      <c r="A3" s="934" t="s">
        <v>129</v>
      </c>
      <c r="B3" s="936" t="s">
        <v>22</v>
      </c>
      <c r="C3" s="938" t="s">
        <v>419</v>
      </c>
      <c r="D3" s="939"/>
      <c r="E3" s="939"/>
      <c r="F3" s="939"/>
      <c r="G3" s="939"/>
      <c r="H3" s="939"/>
      <c r="I3" s="939"/>
      <c r="J3" s="939"/>
      <c r="K3" s="939"/>
      <c r="L3" s="940"/>
      <c r="M3" s="941" t="s">
        <v>420</v>
      </c>
    </row>
    <row r="4" spans="1:13" ht="40.200000000000003" thickBot="1" x14ac:dyDescent="0.35">
      <c r="A4" s="935"/>
      <c r="B4" s="937"/>
      <c r="C4" s="752" t="s">
        <v>421</v>
      </c>
      <c r="D4" s="753" t="s">
        <v>422</v>
      </c>
      <c r="E4" s="753" t="s">
        <v>423</v>
      </c>
      <c r="F4" s="753" t="s">
        <v>424</v>
      </c>
      <c r="G4" s="753" t="s">
        <v>425</v>
      </c>
      <c r="H4" s="753" t="s">
        <v>426</v>
      </c>
      <c r="I4" s="753" t="s">
        <v>427</v>
      </c>
      <c r="J4" s="753" t="s">
        <v>428</v>
      </c>
      <c r="K4" s="753" t="s">
        <v>429</v>
      </c>
      <c r="L4" s="754" t="s">
        <v>430</v>
      </c>
      <c r="M4" s="942"/>
    </row>
    <row r="5" spans="1:13" ht="15" thickTop="1" x14ac:dyDescent="0.3">
      <c r="A5" s="755" t="s">
        <v>329</v>
      </c>
      <c r="B5" s="102">
        <v>50000</v>
      </c>
      <c r="C5" s="102"/>
      <c r="D5" s="102"/>
      <c r="E5" s="102"/>
      <c r="F5" s="156"/>
      <c r="G5" s="102">
        <v>50000</v>
      </c>
      <c r="H5" s="102"/>
      <c r="I5" s="102"/>
      <c r="J5" s="102"/>
      <c r="K5" s="102"/>
      <c r="L5" s="67"/>
      <c r="M5" s="116">
        <v>50000</v>
      </c>
    </row>
    <row r="6" spans="1:13" x14ac:dyDescent="0.3">
      <c r="A6" s="755" t="s">
        <v>400</v>
      </c>
      <c r="B6" s="102">
        <v>1156659</v>
      </c>
      <c r="C6" s="102"/>
      <c r="D6" s="102"/>
      <c r="E6" s="102">
        <v>1128448</v>
      </c>
      <c r="F6" s="156"/>
      <c r="G6" s="102"/>
      <c r="H6" s="102"/>
      <c r="I6" s="102"/>
      <c r="J6" s="102"/>
      <c r="K6" s="102">
        <v>28211</v>
      </c>
      <c r="L6" s="67"/>
      <c r="M6" s="116">
        <v>1156659</v>
      </c>
    </row>
    <row r="7" spans="1:13" x14ac:dyDescent="0.3">
      <c r="A7" s="755" t="s">
        <v>400</v>
      </c>
      <c r="B7" s="102">
        <v>30504</v>
      </c>
      <c r="C7" s="102"/>
      <c r="D7" s="102"/>
      <c r="E7" s="102">
        <v>22000</v>
      </c>
      <c r="F7" s="156"/>
      <c r="G7" s="102"/>
      <c r="H7" s="102"/>
      <c r="I7" s="102"/>
      <c r="J7" s="102"/>
      <c r="K7" s="102">
        <v>8504</v>
      </c>
      <c r="L7" s="67"/>
      <c r="M7" s="116">
        <v>30504</v>
      </c>
    </row>
    <row r="8" spans="1:13" x14ac:dyDescent="0.3">
      <c r="A8" s="755" t="s">
        <v>401</v>
      </c>
      <c r="B8" s="102">
        <v>690167</v>
      </c>
      <c r="C8" s="102"/>
      <c r="D8" s="102"/>
      <c r="E8" s="102">
        <v>619467</v>
      </c>
      <c r="F8" s="156"/>
      <c r="G8" s="102"/>
      <c r="H8" s="102"/>
      <c r="I8" s="102"/>
      <c r="J8" s="102"/>
      <c r="K8" s="102">
        <v>70700</v>
      </c>
      <c r="L8" s="67"/>
      <c r="M8" s="116">
        <v>690167</v>
      </c>
    </row>
    <row r="9" spans="1:13" x14ac:dyDescent="0.3">
      <c r="A9" s="755" t="s">
        <v>402</v>
      </c>
      <c r="B9" s="102">
        <v>18450</v>
      </c>
      <c r="C9" s="102"/>
      <c r="D9" s="102"/>
      <c r="E9" s="102">
        <v>16560</v>
      </c>
      <c r="F9" s="156"/>
      <c r="G9" s="102"/>
      <c r="H9" s="102"/>
      <c r="I9" s="102"/>
      <c r="J9" s="102"/>
      <c r="K9" s="102">
        <v>1890</v>
      </c>
      <c r="L9" s="67"/>
      <c r="M9" s="116">
        <v>18450</v>
      </c>
    </row>
    <row r="10" spans="1:13" x14ac:dyDescent="0.3">
      <c r="A10" s="755" t="s">
        <v>403</v>
      </c>
      <c r="B10" s="102">
        <v>579962</v>
      </c>
      <c r="C10" s="102"/>
      <c r="D10" s="102"/>
      <c r="E10" s="102">
        <v>520551</v>
      </c>
      <c r="F10" s="156"/>
      <c r="G10" s="102"/>
      <c r="H10" s="102"/>
      <c r="I10" s="102"/>
      <c r="J10" s="102"/>
      <c r="K10" s="102">
        <v>59411</v>
      </c>
      <c r="L10" s="67"/>
      <c r="M10" s="116">
        <v>579962</v>
      </c>
    </row>
    <row r="11" spans="1:13" x14ac:dyDescent="0.3">
      <c r="A11" s="755" t="s">
        <v>437</v>
      </c>
      <c r="B11" s="102">
        <v>54366</v>
      </c>
      <c r="C11" s="102"/>
      <c r="D11" s="102"/>
      <c r="E11" s="102"/>
      <c r="F11" s="156"/>
      <c r="G11" s="102"/>
      <c r="H11" s="102"/>
      <c r="I11" s="102"/>
      <c r="J11" s="102">
        <v>54366</v>
      </c>
      <c r="K11" s="102"/>
      <c r="L11" s="67"/>
      <c r="M11" s="116">
        <v>54366</v>
      </c>
    </row>
    <row r="12" spans="1:13" x14ac:dyDescent="0.3">
      <c r="A12" s="755" t="s">
        <v>410</v>
      </c>
      <c r="B12" s="102">
        <v>13325</v>
      </c>
      <c r="C12" s="102"/>
      <c r="D12" s="102"/>
      <c r="E12" s="102"/>
      <c r="F12" s="156"/>
      <c r="G12" s="102">
        <v>325</v>
      </c>
      <c r="H12" s="102"/>
      <c r="I12" s="102"/>
      <c r="J12" s="102">
        <v>13000</v>
      </c>
      <c r="K12" s="102"/>
      <c r="L12" s="67"/>
      <c r="M12" s="116">
        <v>13325</v>
      </c>
    </row>
    <row r="13" spans="1:13" x14ac:dyDescent="0.3">
      <c r="A13" s="755" t="s">
        <v>316</v>
      </c>
      <c r="B13" s="102">
        <v>2591739</v>
      </c>
      <c r="C13" s="102"/>
      <c r="D13" s="102"/>
      <c r="E13" s="102">
        <v>1947666</v>
      </c>
      <c r="F13" s="156"/>
      <c r="G13" s="102"/>
      <c r="H13" s="102"/>
      <c r="I13" s="102"/>
      <c r="J13" s="102">
        <v>215022</v>
      </c>
      <c r="K13" s="102">
        <v>429051</v>
      </c>
      <c r="L13" s="67"/>
      <c r="M13" s="116">
        <v>2591739</v>
      </c>
    </row>
    <row r="14" spans="1:13" x14ac:dyDescent="0.3">
      <c r="A14" s="755" t="s">
        <v>355</v>
      </c>
      <c r="B14" s="102">
        <v>35550</v>
      </c>
      <c r="C14" s="102"/>
      <c r="D14" s="102"/>
      <c r="E14" s="102"/>
      <c r="F14" s="156"/>
      <c r="G14" s="102"/>
      <c r="H14" s="102"/>
      <c r="I14" s="102"/>
      <c r="J14" s="102">
        <v>35550</v>
      </c>
      <c r="K14" s="102"/>
      <c r="L14" s="67"/>
      <c r="M14" s="116">
        <v>35550</v>
      </c>
    </row>
    <row r="15" spans="1:13" x14ac:dyDescent="0.3">
      <c r="A15" s="755" t="s">
        <v>356</v>
      </c>
      <c r="B15" s="37">
        <v>15970</v>
      </c>
      <c r="C15" s="37"/>
      <c r="D15" s="37"/>
      <c r="E15" s="37"/>
      <c r="F15" s="35"/>
      <c r="G15" s="37"/>
      <c r="H15" s="37"/>
      <c r="I15" s="37"/>
      <c r="J15" s="37">
        <v>15970</v>
      </c>
      <c r="K15" s="37"/>
      <c r="L15" s="37"/>
      <c r="M15" s="117">
        <v>15970</v>
      </c>
    </row>
    <row r="16" spans="1:13" x14ac:dyDescent="0.3">
      <c r="A16" s="755" t="s">
        <v>411</v>
      </c>
      <c r="B16" s="84">
        <v>2158977</v>
      </c>
      <c r="C16" s="84"/>
      <c r="D16" s="84"/>
      <c r="E16" s="84"/>
      <c r="F16" s="34"/>
      <c r="G16" s="84"/>
      <c r="H16" s="84"/>
      <c r="I16" s="84"/>
      <c r="J16" s="84">
        <v>14294</v>
      </c>
      <c r="K16" s="84">
        <v>379867</v>
      </c>
      <c r="L16" s="37">
        <v>1764816</v>
      </c>
      <c r="M16" s="117">
        <v>2158977</v>
      </c>
    </row>
    <row r="17" spans="1:13" x14ac:dyDescent="0.3">
      <c r="A17" s="755" t="s">
        <v>412</v>
      </c>
      <c r="B17" s="84">
        <v>30000</v>
      </c>
      <c r="C17" s="84"/>
      <c r="D17" s="84"/>
      <c r="E17" s="84"/>
      <c r="F17" s="34"/>
      <c r="G17" s="84"/>
      <c r="H17" s="84"/>
      <c r="I17" s="84"/>
      <c r="J17" s="84"/>
      <c r="K17" s="84">
        <v>30000</v>
      </c>
      <c r="L17" s="37"/>
      <c r="M17" s="117">
        <v>30000</v>
      </c>
    </row>
    <row r="18" spans="1:13" x14ac:dyDescent="0.3">
      <c r="A18" s="755" t="s">
        <v>413</v>
      </c>
      <c r="B18" s="84">
        <v>22550.000000000004</v>
      </c>
      <c r="C18" s="84"/>
      <c r="D18" s="84"/>
      <c r="E18" s="84"/>
      <c r="F18" s="34"/>
      <c r="G18" s="84"/>
      <c r="H18" s="84"/>
      <c r="I18" s="84"/>
      <c r="J18" s="84"/>
      <c r="K18" s="84">
        <v>22550</v>
      </c>
      <c r="L18" s="37"/>
      <c r="M18" s="117">
        <v>22550</v>
      </c>
    </row>
    <row r="19" spans="1:13" x14ac:dyDescent="0.3">
      <c r="A19" s="755" t="s">
        <v>404</v>
      </c>
      <c r="B19" s="84">
        <v>35875</v>
      </c>
      <c r="C19" s="84"/>
      <c r="D19" s="84"/>
      <c r="E19" s="84">
        <v>30000</v>
      </c>
      <c r="F19" s="34"/>
      <c r="G19" s="84">
        <v>875</v>
      </c>
      <c r="H19" s="84"/>
      <c r="I19" s="84"/>
      <c r="J19" s="84">
        <v>5000</v>
      </c>
      <c r="K19" s="84"/>
      <c r="L19" s="37"/>
      <c r="M19" s="117">
        <v>35875</v>
      </c>
    </row>
    <row r="20" spans="1:13" x14ac:dyDescent="0.3">
      <c r="A20" s="755" t="s">
        <v>405</v>
      </c>
      <c r="B20" s="84">
        <v>25625</v>
      </c>
      <c r="C20" s="84"/>
      <c r="D20" s="84"/>
      <c r="E20" s="84">
        <v>14943</v>
      </c>
      <c r="F20" s="34"/>
      <c r="G20" s="84">
        <v>10682</v>
      </c>
      <c r="H20" s="84"/>
      <c r="I20" s="84"/>
      <c r="J20" s="84"/>
      <c r="K20" s="84"/>
      <c r="L20" s="37"/>
      <c r="M20" s="117">
        <v>25625</v>
      </c>
    </row>
    <row r="21" spans="1:13" x14ac:dyDescent="0.3">
      <c r="A21" s="755" t="s">
        <v>414</v>
      </c>
      <c r="B21" s="84">
        <v>170156</v>
      </c>
      <c r="C21" s="84"/>
      <c r="D21" s="84"/>
      <c r="E21" s="84"/>
      <c r="F21" s="34">
        <v>125000</v>
      </c>
      <c r="G21" s="84"/>
      <c r="H21" s="84"/>
      <c r="I21" s="84"/>
      <c r="J21" s="84"/>
      <c r="K21" s="84">
        <v>45156</v>
      </c>
      <c r="L21" s="37"/>
      <c r="M21" s="117">
        <v>170156</v>
      </c>
    </row>
    <row r="22" spans="1:13" x14ac:dyDescent="0.3">
      <c r="A22" s="755" t="s">
        <v>414</v>
      </c>
      <c r="B22" s="84">
        <v>273069</v>
      </c>
      <c r="C22" s="84"/>
      <c r="D22" s="84"/>
      <c r="E22" s="84"/>
      <c r="F22" s="34">
        <v>200000</v>
      </c>
      <c r="G22" s="84"/>
      <c r="H22" s="84"/>
      <c r="I22" s="84"/>
      <c r="J22" s="84"/>
      <c r="K22" s="84">
        <v>73069</v>
      </c>
      <c r="L22" s="37"/>
      <c r="M22" s="117">
        <v>273069</v>
      </c>
    </row>
    <row r="23" spans="1:13" x14ac:dyDescent="0.3">
      <c r="A23" s="755" t="s">
        <v>406</v>
      </c>
      <c r="B23" s="84">
        <v>2961924</v>
      </c>
      <c r="C23" s="84"/>
      <c r="D23" s="84"/>
      <c r="E23" s="84">
        <v>1332866</v>
      </c>
      <c r="F23" s="34"/>
      <c r="G23" s="84"/>
      <c r="H23" s="84">
        <v>1629058</v>
      </c>
      <c r="I23" s="84"/>
      <c r="J23" s="84"/>
      <c r="K23" s="84"/>
      <c r="L23" s="37"/>
      <c r="M23" s="117">
        <v>2961924</v>
      </c>
    </row>
    <row r="24" spans="1:13" x14ac:dyDescent="0.3">
      <c r="A24" s="755" t="s">
        <v>407</v>
      </c>
      <c r="B24" s="84">
        <v>512844</v>
      </c>
      <c r="C24" s="84"/>
      <c r="D24" s="84"/>
      <c r="E24" s="84">
        <v>71350</v>
      </c>
      <c r="F24" s="34"/>
      <c r="G24" s="84"/>
      <c r="H24" s="84">
        <v>213470</v>
      </c>
      <c r="I24" s="84"/>
      <c r="J24" s="84"/>
      <c r="K24" s="84">
        <v>228024</v>
      </c>
      <c r="L24" s="37"/>
      <c r="M24" s="117">
        <v>512844</v>
      </c>
    </row>
    <row r="25" spans="1:13" x14ac:dyDescent="0.3">
      <c r="A25" s="755" t="s">
        <v>408</v>
      </c>
      <c r="B25" s="84">
        <v>63038</v>
      </c>
      <c r="C25" s="84"/>
      <c r="D25" s="84"/>
      <c r="E25" s="84">
        <v>63038</v>
      </c>
      <c r="F25" s="34"/>
      <c r="G25" s="84"/>
      <c r="H25" s="84"/>
      <c r="I25" s="84"/>
      <c r="J25" s="84"/>
      <c r="K25" s="84"/>
      <c r="L25" s="37"/>
      <c r="M25" s="117">
        <v>63038</v>
      </c>
    </row>
    <row r="26" spans="1:13" x14ac:dyDescent="0.3">
      <c r="A26" s="755" t="s">
        <v>415</v>
      </c>
      <c r="B26" s="84">
        <v>18911</v>
      </c>
      <c r="C26" s="84"/>
      <c r="D26" s="84"/>
      <c r="E26" s="84"/>
      <c r="F26" s="756"/>
      <c r="G26" s="84"/>
      <c r="H26" s="84"/>
      <c r="I26" s="84"/>
      <c r="J26" s="84"/>
      <c r="K26" s="84">
        <v>18911</v>
      </c>
      <c r="L26" s="37"/>
      <c r="M26" s="117">
        <v>18911</v>
      </c>
    </row>
    <row r="27" spans="1:13" x14ac:dyDescent="0.3">
      <c r="A27" s="755" t="s">
        <v>409</v>
      </c>
      <c r="B27" s="84">
        <v>95735</v>
      </c>
      <c r="C27" s="84"/>
      <c r="D27" s="84"/>
      <c r="E27" s="84">
        <v>48400</v>
      </c>
      <c r="F27" s="756"/>
      <c r="G27" s="84">
        <v>2335</v>
      </c>
      <c r="H27" s="84"/>
      <c r="I27" s="84">
        <v>8379</v>
      </c>
      <c r="J27" s="84">
        <v>36621</v>
      </c>
      <c r="K27" s="84"/>
      <c r="L27" s="37"/>
      <c r="M27" s="117">
        <v>95735</v>
      </c>
    </row>
    <row r="28" spans="1:13" x14ac:dyDescent="0.3">
      <c r="A28" s="755" t="s">
        <v>439</v>
      </c>
      <c r="B28" s="84">
        <v>2999</v>
      </c>
      <c r="C28" s="84"/>
      <c r="D28" s="84"/>
      <c r="E28" s="84"/>
      <c r="F28" s="34">
        <v>2000</v>
      </c>
      <c r="G28" s="84">
        <v>999</v>
      </c>
      <c r="H28" s="84"/>
      <c r="I28" s="84"/>
      <c r="J28" s="84"/>
      <c r="K28" s="84"/>
      <c r="L28" s="37"/>
      <c r="M28" s="117">
        <v>2999</v>
      </c>
    </row>
    <row r="29" spans="1:13" x14ac:dyDescent="0.3">
      <c r="A29" s="755" t="s">
        <v>317</v>
      </c>
      <c r="B29" s="84">
        <v>529365</v>
      </c>
      <c r="C29" s="84"/>
      <c r="D29" s="84"/>
      <c r="E29" s="173">
        <v>475138</v>
      </c>
      <c r="F29" s="34"/>
      <c r="G29" s="84"/>
      <c r="H29" s="84"/>
      <c r="I29" s="84"/>
      <c r="J29" s="84"/>
      <c r="K29" s="84">
        <v>54227</v>
      </c>
      <c r="L29" s="37"/>
      <c r="M29" s="117">
        <v>529365</v>
      </c>
    </row>
    <row r="30" spans="1:13" x14ac:dyDescent="0.3">
      <c r="A30" s="755" t="s">
        <v>416</v>
      </c>
      <c r="B30" s="84">
        <v>5000</v>
      </c>
      <c r="C30" s="84"/>
      <c r="D30" s="84"/>
      <c r="E30" s="84"/>
      <c r="F30" s="34"/>
      <c r="G30" s="84">
        <v>5000</v>
      </c>
      <c r="H30" s="84"/>
      <c r="I30" s="84"/>
      <c r="J30" s="84"/>
      <c r="K30" s="84"/>
      <c r="L30" s="37"/>
      <c r="M30" s="117">
        <v>5000</v>
      </c>
    </row>
    <row r="31" spans="1:13" ht="15" thickBot="1" x14ac:dyDescent="0.35">
      <c r="A31" s="755"/>
      <c r="B31" s="84"/>
      <c r="C31" s="84"/>
      <c r="D31" s="84"/>
      <c r="E31" s="84"/>
      <c r="F31" s="34"/>
      <c r="G31" s="84"/>
      <c r="H31" s="84"/>
      <c r="I31" s="84"/>
      <c r="J31" s="84"/>
      <c r="K31" s="84"/>
      <c r="L31" s="37"/>
      <c r="M31" s="117">
        <v>0</v>
      </c>
    </row>
    <row r="32" spans="1:13" ht="16.8" thickTop="1" thickBot="1" x14ac:dyDescent="0.35">
      <c r="A32" s="757" t="s">
        <v>431</v>
      </c>
      <c r="B32" s="758">
        <v>12142760</v>
      </c>
      <c r="C32" s="758">
        <v>0</v>
      </c>
      <c r="D32" s="758">
        <v>0</v>
      </c>
      <c r="E32" s="758">
        <v>6290427</v>
      </c>
      <c r="F32" s="758">
        <v>327000</v>
      </c>
      <c r="G32" s="758">
        <v>70216</v>
      </c>
      <c r="H32" s="758">
        <v>1842528</v>
      </c>
      <c r="I32" s="758">
        <v>8379</v>
      </c>
      <c r="J32" s="758">
        <v>389823</v>
      </c>
      <c r="K32" s="758">
        <v>1449571</v>
      </c>
      <c r="L32" s="758">
        <v>1764816</v>
      </c>
      <c r="M32" s="759">
        <v>12142760</v>
      </c>
    </row>
    <row r="33" spans="7:7" ht="15" thickTop="1" x14ac:dyDescent="0.3"/>
    <row r="34" spans="7:7" x14ac:dyDescent="0.3">
      <c r="G34" s="190"/>
    </row>
  </sheetData>
  <mergeCells count="5">
    <mergeCell ref="A1:M1"/>
    <mergeCell ref="A3:A4"/>
    <mergeCell ref="B3:B4"/>
    <mergeCell ref="C3:L3"/>
    <mergeCell ref="M3:M4"/>
  </mergeCells>
  <pageMargins left="0.11811023622047245" right="0.11811023622047245" top="0.15748031496062992" bottom="0.15748031496062992" header="0.11811023622047245" footer="0.11811023622047245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8</vt:i4>
      </vt:variant>
    </vt:vector>
  </HeadingPairs>
  <TitlesOfParts>
    <vt:vector size="8" baseType="lpstr">
      <vt:lpstr>Bežné príjmy</vt:lpstr>
      <vt:lpstr>bežné výdavky</vt:lpstr>
      <vt:lpstr>kapitálové príjmy</vt:lpstr>
      <vt:lpstr>kapitálové výdavky</vt:lpstr>
      <vt:lpstr>Fin operácie - príjmy</vt:lpstr>
      <vt:lpstr>Finančné operácie - výdavky</vt:lpstr>
      <vt:lpstr>HOSP.</vt:lpstr>
      <vt:lpstr>Zdroje krytia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kamenicky</dc:creator>
  <cp:lastModifiedBy>kamenicky</cp:lastModifiedBy>
  <cp:lastPrinted>2024-12-05T11:12:24Z</cp:lastPrinted>
  <dcterms:created xsi:type="dcterms:W3CDTF">2024-10-02T10:27:07Z</dcterms:created>
  <dcterms:modified xsi:type="dcterms:W3CDTF">2024-12-05T11:19:06Z</dcterms:modified>
</cp:coreProperties>
</file>